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on\PARKING SPACE INVENTORY\"/>
    </mc:Choice>
  </mc:AlternateContent>
  <bookViews>
    <workbookView xWindow="0" yWindow="0" windowWidth="19200" windowHeight="11460" tabRatio="602"/>
  </bookViews>
  <sheets>
    <sheet name="INVN0617" sheetId="1" r:id="rId1"/>
  </sheets>
  <definedNames>
    <definedName name="_xlnm.Print_Area" localSheetId="0">INVN0617!$A$1:$W$231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6" i="1" l="1"/>
  <c r="U45" i="1"/>
  <c r="W44" i="1" l="1"/>
  <c r="W47" i="1"/>
  <c r="I139" i="1" l="1"/>
  <c r="I162" i="1" s="1"/>
  <c r="I156" i="1"/>
  <c r="I163" i="1" s="1"/>
  <c r="I69" i="1"/>
  <c r="I161" i="1" s="1"/>
  <c r="F139" i="1"/>
  <c r="F162" i="1" s="1"/>
  <c r="F69" i="1"/>
  <c r="F161" i="1" s="1"/>
  <c r="F156" i="1"/>
  <c r="F163" i="1" s="1"/>
  <c r="W117" i="1"/>
  <c r="W63" i="1"/>
  <c r="W107" i="1"/>
  <c r="W120" i="1"/>
  <c r="W66" i="1"/>
  <c r="W67" i="1"/>
  <c r="W68" i="1"/>
  <c r="W65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4" i="1"/>
  <c r="W2" i="1"/>
  <c r="B224" i="1"/>
  <c r="C139" i="1"/>
  <c r="C162" i="1" s="1"/>
  <c r="D139" i="1"/>
  <c r="D162" i="1" s="1"/>
  <c r="E139" i="1"/>
  <c r="E162" i="1" s="1"/>
  <c r="G139" i="1"/>
  <c r="G162" i="1" s="1"/>
  <c r="H139" i="1"/>
  <c r="H162" i="1" s="1"/>
  <c r="J139" i="1"/>
  <c r="J162" i="1" s="1"/>
  <c r="K139" i="1"/>
  <c r="K162" i="1" s="1"/>
  <c r="L139" i="1"/>
  <c r="L162" i="1" s="1"/>
  <c r="M139" i="1"/>
  <c r="M162" i="1" s="1"/>
  <c r="N139" i="1"/>
  <c r="N162" i="1" s="1"/>
  <c r="O139" i="1"/>
  <c r="O162" i="1" s="1"/>
  <c r="P139" i="1"/>
  <c r="P162" i="1" s="1"/>
  <c r="Q139" i="1"/>
  <c r="Q162" i="1" s="1"/>
  <c r="R139" i="1"/>
  <c r="R162" i="1" s="1"/>
  <c r="S139" i="1"/>
  <c r="S162" i="1" s="1"/>
  <c r="T139" i="1"/>
  <c r="T162" i="1" s="1"/>
  <c r="U139" i="1"/>
  <c r="U162" i="1" s="1"/>
  <c r="V139" i="1"/>
  <c r="V162" i="1" s="1"/>
  <c r="B139" i="1"/>
  <c r="B162" i="1" s="1"/>
  <c r="C156" i="1"/>
  <c r="C163" i="1" s="1"/>
  <c r="D156" i="1"/>
  <c r="D163" i="1" s="1"/>
  <c r="E156" i="1"/>
  <c r="E163" i="1" s="1"/>
  <c r="G156" i="1"/>
  <c r="G163" i="1" s="1"/>
  <c r="H156" i="1"/>
  <c r="H163" i="1" s="1"/>
  <c r="J156" i="1"/>
  <c r="J163" i="1" s="1"/>
  <c r="K156" i="1"/>
  <c r="K163" i="1" s="1"/>
  <c r="L156" i="1"/>
  <c r="L163" i="1" s="1"/>
  <c r="M156" i="1"/>
  <c r="M163" i="1" s="1"/>
  <c r="N156" i="1"/>
  <c r="N163" i="1" s="1"/>
  <c r="O156" i="1"/>
  <c r="O163" i="1" s="1"/>
  <c r="P156" i="1"/>
  <c r="P163" i="1" s="1"/>
  <c r="Q156" i="1"/>
  <c r="Q163" i="1" s="1"/>
  <c r="R156" i="1"/>
  <c r="R163" i="1" s="1"/>
  <c r="S156" i="1"/>
  <c r="S163" i="1" s="1"/>
  <c r="T156" i="1"/>
  <c r="T163" i="1" s="1"/>
  <c r="U156" i="1"/>
  <c r="U163" i="1" s="1"/>
  <c r="V156" i="1"/>
  <c r="V163" i="1" s="1"/>
  <c r="B156" i="1"/>
  <c r="B163" i="1" s="1"/>
  <c r="C69" i="1"/>
  <c r="C161" i="1" s="1"/>
  <c r="D69" i="1"/>
  <c r="D161" i="1" s="1"/>
  <c r="E69" i="1"/>
  <c r="E161" i="1" s="1"/>
  <c r="G69" i="1"/>
  <c r="G161" i="1" s="1"/>
  <c r="H69" i="1"/>
  <c r="H161" i="1" s="1"/>
  <c r="J69" i="1"/>
  <c r="J161" i="1" s="1"/>
  <c r="K69" i="1"/>
  <c r="K161" i="1" s="1"/>
  <c r="L69" i="1"/>
  <c r="L161" i="1" s="1"/>
  <c r="M69" i="1"/>
  <c r="M161" i="1" s="1"/>
  <c r="N69" i="1"/>
  <c r="N161" i="1" s="1"/>
  <c r="O69" i="1"/>
  <c r="O161" i="1" s="1"/>
  <c r="P69" i="1"/>
  <c r="P161" i="1" s="1"/>
  <c r="Q69" i="1"/>
  <c r="Q161" i="1" s="1"/>
  <c r="R69" i="1"/>
  <c r="R161" i="1" s="1"/>
  <c r="S69" i="1"/>
  <c r="S161" i="1" s="1"/>
  <c r="T69" i="1"/>
  <c r="T161" i="1" s="1"/>
  <c r="U69" i="1"/>
  <c r="U161" i="1" s="1"/>
  <c r="V69" i="1"/>
  <c r="V161" i="1" s="1"/>
  <c r="W155" i="1"/>
  <c r="W143" i="1"/>
  <c r="W144" i="1"/>
  <c r="W145" i="1"/>
  <c r="W146" i="1"/>
  <c r="W148" i="1"/>
  <c r="W149" i="1"/>
  <c r="W150" i="1"/>
  <c r="W152" i="1"/>
  <c r="W153" i="1"/>
  <c r="W154" i="1"/>
  <c r="W132" i="1"/>
  <c r="W133" i="1"/>
  <c r="W134" i="1"/>
  <c r="W135" i="1"/>
  <c r="W136" i="1"/>
  <c r="W137" i="1"/>
  <c r="W138" i="1"/>
  <c r="W131" i="1"/>
  <c r="W97" i="1"/>
  <c r="W98" i="1"/>
  <c r="W99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9" i="1"/>
  <c r="W90" i="1"/>
  <c r="W91" i="1"/>
  <c r="W92" i="1"/>
  <c r="W93" i="1"/>
  <c r="W94" i="1"/>
  <c r="W95" i="1"/>
  <c r="W96" i="1"/>
  <c r="W100" i="1"/>
  <c r="W101" i="1"/>
  <c r="W102" i="1"/>
  <c r="W103" i="1"/>
  <c r="W104" i="1"/>
  <c r="W105" i="1"/>
  <c r="W106" i="1"/>
  <c r="W108" i="1"/>
  <c r="W109" i="1"/>
  <c r="W110" i="1"/>
  <c r="W111" i="1"/>
  <c r="W112" i="1"/>
  <c r="W113" i="1"/>
  <c r="W114" i="1"/>
  <c r="W115" i="1"/>
  <c r="W118" i="1"/>
  <c r="W119" i="1"/>
  <c r="W121" i="1"/>
  <c r="W122" i="1"/>
  <c r="W123" i="1"/>
  <c r="W124" i="1"/>
  <c r="W125" i="1"/>
  <c r="W126" i="1"/>
  <c r="W127" i="1"/>
  <c r="W128" i="1"/>
  <c r="W129" i="1"/>
  <c r="W130" i="1"/>
  <c r="W72" i="1"/>
  <c r="B69" i="1"/>
  <c r="B161" i="1" s="1"/>
  <c r="C216" i="1"/>
  <c r="B216" i="1"/>
  <c r="B205" i="1"/>
  <c r="C182" i="1"/>
  <c r="B182" i="1"/>
  <c r="B192" i="1"/>
  <c r="B229" i="1"/>
  <c r="C192" i="1"/>
  <c r="C205" i="1"/>
  <c r="C224" i="1"/>
  <c r="C229" i="1"/>
  <c r="W142" i="1"/>
  <c r="B231" i="1" l="1"/>
  <c r="W156" i="1"/>
  <c r="I165" i="1"/>
  <c r="M165" i="1"/>
  <c r="O165" i="1"/>
  <c r="U165" i="1"/>
  <c r="N165" i="1"/>
  <c r="W69" i="1"/>
  <c r="E165" i="1"/>
  <c r="K165" i="1"/>
  <c r="H165" i="1"/>
  <c r="S165" i="1"/>
  <c r="W163" i="1"/>
  <c r="C231" i="1"/>
  <c r="L165" i="1"/>
  <c r="G165" i="1"/>
  <c r="V165" i="1"/>
  <c r="J165" i="1"/>
  <c r="W139" i="1"/>
  <c r="D165" i="1"/>
  <c r="P165" i="1"/>
  <c r="F165" i="1"/>
  <c r="W162" i="1"/>
  <c r="Q165" i="1"/>
  <c r="R165" i="1"/>
  <c r="B165" i="1"/>
  <c r="W161" i="1"/>
  <c r="T165" i="1"/>
  <c r="C165" i="1"/>
  <c r="W164" i="1" l="1"/>
  <c r="W165" i="1"/>
</calcChain>
</file>

<file path=xl/sharedStrings.xml><?xml version="1.0" encoding="utf-8"?>
<sst xmlns="http://schemas.openxmlformats.org/spreadsheetml/2006/main" count="357" uniqueCount="233">
  <si>
    <t>PARKING LOTS</t>
  </si>
  <si>
    <t>TOTAL</t>
  </si>
  <si>
    <t>LOT 1</t>
  </si>
  <si>
    <t>LOT 2</t>
  </si>
  <si>
    <t>LOT 4</t>
  </si>
  <si>
    <t>LOT 5A</t>
  </si>
  <si>
    <t>LOT 5</t>
  </si>
  <si>
    <t>LOT 6</t>
  </si>
  <si>
    <t>LOT 10</t>
  </si>
  <si>
    <t>LOT 14</t>
  </si>
  <si>
    <t>LOT 15</t>
  </si>
  <si>
    <t>LOT 20</t>
  </si>
  <si>
    <t>LOT 21</t>
  </si>
  <si>
    <t>LOT 25</t>
  </si>
  <si>
    <t>LOT 26</t>
  </si>
  <si>
    <t>LOT 27</t>
  </si>
  <si>
    <t>LOT 35</t>
  </si>
  <si>
    <t>LOT 41</t>
  </si>
  <si>
    <t>LOT 42</t>
  </si>
  <si>
    <t>LOT 46</t>
  </si>
  <si>
    <t>LOT 47</t>
  </si>
  <si>
    <t>LOT 48</t>
  </si>
  <si>
    <t>LOT 49</t>
  </si>
  <si>
    <t>LOT 50</t>
  </si>
  <si>
    <t>LOT 51</t>
  </si>
  <si>
    <t>LOT 52</t>
  </si>
  <si>
    <t>LOT 53</t>
  </si>
  <si>
    <t>LOT 80</t>
  </si>
  <si>
    <t>LOT 81</t>
  </si>
  <si>
    <t>LOT 82</t>
  </si>
  <si>
    <t>LOT 83</t>
  </si>
  <si>
    <t>SUBTOTAL</t>
  </si>
  <si>
    <t>STREETS/AREAS</t>
  </si>
  <si>
    <t>3RD &amp; "A" ST.</t>
  </si>
  <si>
    <t>ACD. SURGE CRTYD</t>
  </si>
  <si>
    <t>ALUMNI/VISTORS CN</t>
  </si>
  <si>
    <t>ASMUNDSON</t>
  </si>
  <si>
    <t>BIOLETTI NORTH</t>
  </si>
  <si>
    <t>BOOKSTORE ANNEX</t>
  </si>
  <si>
    <t>BRIGGS HALL</t>
  </si>
  <si>
    <t>CHEM ANNEX</t>
  </si>
  <si>
    <t>CRUESS HALL</t>
  </si>
  <si>
    <t>CUSHING WAY</t>
  </si>
  <si>
    <t>DAIRY RESEARCH</t>
  </si>
  <si>
    <t>EXT.CENTER DR.</t>
  </si>
  <si>
    <t>FIRE/ POLICE</t>
  </si>
  <si>
    <t>HARING HALL</t>
  </si>
  <si>
    <t>HEALTH SCIENCE DR.</t>
  </si>
  <si>
    <t>HICKEY GYM</t>
  </si>
  <si>
    <t>HUTCHISON HALL</t>
  </si>
  <si>
    <t>KERR/ENOLOGY</t>
  </si>
  <si>
    <t>KLEIBER HALL DR.</t>
  </si>
  <si>
    <t>LARUE RD/EHS</t>
  </si>
  <si>
    <t>MED SCI LOADING</t>
  </si>
  <si>
    <t>MED SCI.S.E.</t>
  </si>
  <si>
    <t xml:space="preserve">MED. SCI N.E. </t>
  </si>
  <si>
    <t>MRAK HALL</t>
  </si>
  <si>
    <t>MU/FREEBORN</t>
  </si>
  <si>
    <t>PHYSICS/ GEOLOGY</t>
  </si>
  <si>
    <t>PUTAH CREEK LODGE</t>
  </si>
  <si>
    <t>RICE LANE</t>
  </si>
  <si>
    <t>ROBBINS COURT</t>
  </si>
  <si>
    <t>SOCIAL SCI BLDG</t>
  </si>
  <si>
    <t>SOUTH GATE</t>
  </si>
  <si>
    <t>TERCERO DINING COMM</t>
  </si>
  <si>
    <t>UNIVERSITY GARAGE</t>
  </si>
  <si>
    <t>VMTH LOADING</t>
  </si>
  <si>
    <t>WYATT SNACK BAR</t>
  </si>
  <si>
    <t>YOUNG HALL</t>
  </si>
  <si>
    <t>HOUSING AREAS</t>
  </si>
  <si>
    <t>LA RUE PARK</t>
  </si>
  <si>
    <t>RUSSELL PARK</t>
  </si>
  <si>
    <t>SOLANO PARK</t>
  </si>
  <si>
    <t>OXFORD CIRCLE</t>
  </si>
  <si>
    <t>THOREAU</t>
  </si>
  <si>
    <t>WEBSTER</t>
  </si>
  <si>
    <t>SUMMARY</t>
  </si>
  <si>
    <t>GRAND TOTAL</t>
  </si>
  <si>
    <t>AREAS S. OF I-80 &amp; W. OF 113</t>
  </si>
  <si>
    <t>PAVED</t>
  </si>
  <si>
    <t>GRAVEL</t>
  </si>
  <si>
    <t>ANIMAL RESOURCES</t>
  </si>
  <si>
    <t>PLANT PATH  LAB</t>
  </si>
  <si>
    <t>RAPTOR CENTER</t>
  </si>
  <si>
    <t>HUTCHISON DR</t>
  </si>
  <si>
    <t>AGRONOMY LAB</t>
  </si>
  <si>
    <t>CHRONIC ACCEL LAB</t>
  </si>
  <si>
    <t>FOUNDATION SEED</t>
  </si>
  <si>
    <t>REPRODUCTIVE BIO</t>
  </si>
  <si>
    <t>VEG CROPS</t>
  </si>
  <si>
    <t>HOPKINS RD</t>
  </si>
  <si>
    <t>AIRPORT</t>
  </si>
  <si>
    <t>ANIMAL SCI FEEDMILL</t>
  </si>
  <si>
    <t>AVIAN SCI FACILITY</t>
  </si>
  <si>
    <t>BEE BIOLOGY</t>
  </si>
  <si>
    <t>GRAPEVINE IMPORT</t>
  </si>
  <si>
    <t>POMOLOGY LABS</t>
  </si>
  <si>
    <t>VITICULTURE</t>
  </si>
  <si>
    <t>GARROD DR</t>
  </si>
  <si>
    <t>AQUACULTURE LABS</t>
  </si>
  <si>
    <t>EQUESTRIAN CTR</t>
  </si>
  <si>
    <t>ZOOLOGY FIELD LAB</t>
  </si>
  <si>
    <t>BROOKS RD</t>
  </si>
  <si>
    <t>BEEF BARN</t>
  </si>
  <si>
    <t>HYDRAULICS LAB</t>
  </si>
  <si>
    <t>SHEEP BARN</t>
  </si>
  <si>
    <t>USDA AQUATIC WEED</t>
  </si>
  <si>
    <t>CAMPBELL RD</t>
  </si>
  <si>
    <t>AG SERVICES</t>
  </si>
  <si>
    <t>PRIMERO</t>
  </si>
  <si>
    <t>LOT 44</t>
  </si>
  <si>
    <t>SCHILLING BLDG</t>
  </si>
  <si>
    <t>LOT 16</t>
  </si>
  <si>
    <t>CROCKER NUC.LAB</t>
  </si>
  <si>
    <t>LOT 55</t>
  </si>
  <si>
    <t>COLLEGES</t>
  </si>
  <si>
    <t>AREAS S. I80 &amp; W. 113</t>
  </si>
  <si>
    <t>ENVIRONMENTAL SVCS.</t>
  </si>
  <si>
    <t>BAINER HALL</t>
  </si>
  <si>
    <t>ENGINEERING UNIT II</t>
  </si>
  <si>
    <t>MONDAVI CENTER</t>
  </si>
  <si>
    <t>BOWLEY SCI. CENTER</t>
  </si>
  <si>
    <t>LOT 56</t>
  </si>
  <si>
    <t>CONTAINED RESEARCH</t>
  </si>
  <si>
    <t>BARGAIN/CUSTODIAL</t>
  </si>
  <si>
    <t>DANR</t>
  </si>
  <si>
    <t>CCAH</t>
  </si>
  <si>
    <t>WICKSON</t>
  </si>
  <si>
    <t>LOT 57</t>
  </si>
  <si>
    <t>VALLEY HALL</t>
  </si>
  <si>
    <t>615 HOPKINS RD.</t>
  </si>
  <si>
    <t>SCIENCES LAB/ HARING</t>
  </si>
  <si>
    <t>LOT 54</t>
  </si>
  <si>
    <t>EAST QUAD</t>
  </si>
  <si>
    <t>FACILITIES HR</t>
  </si>
  <si>
    <t>AGGIE STADIUM</t>
  </si>
  <si>
    <t>ANIMAL OTHOLOGY</t>
  </si>
  <si>
    <t>EQUINE HEALTH</t>
  </si>
  <si>
    <t>HLTH. &amp; ENVIRONMENT</t>
  </si>
  <si>
    <t>AS DAIRY GOAT</t>
  </si>
  <si>
    <t>NUTRITION &amp; PET CARE</t>
  </si>
  <si>
    <t>FACILITIES MGT. UTIL.</t>
  </si>
  <si>
    <t>GEOTECH CENTRIFUGE</t>
  </si>
  <si>
    <t>SWINE RESEARCH</t>
  </si>
  <si>
    <t>CTR. FOR AG EQUIPT.</t>
  </si>
  <si>
    <t>WASTE WATER</t>
  </si>
  <si>
    <t>LOT SW OF ENV. SVCS.</t>
  </si>
  <si>
    <t>VET MED GENETICS</t>
  </si>
  <si>
    <t>GARROD DR. N &amp; S SIDE</t>
  </si>
  <si>
    <t>LEVEE RD. @ OLD DAVIS</t>
  </si>
  <si>
    <t>HOPKINS DISTRICT</t>
  </si>
  <si>
    <t>CR HOPKINS</t>
  </si>
  <si>
    <t xml:space="preserve">UTILITIES TRAILER </t>
  </si>
  <si>
    <t>SEGUNDO SVCS BLDG</t>
  </si>
  <si>
    <t>NELSON HALL</t>
  </si>
  <si>
    <t>LOT 22</t>
  </si>
  <si>
    <t xml:space="preserve">LOT 3 </t>
  </si>
  <si>
    <t>RAMBLE</t>
  </si>
  <si>
    <t>VIRIDIAN</t>
  </si>
  <si>
    <t>PAVILION PS: LEVEL 1</t>
  </si>
  <si>
    <t>PAVILION PS: LEVEL 2</t>
  </si>
  <si>
    <t>PAVILION PS: LEVEL 3</t>
  </si>
  <si>
    <t>PAVILION PS: LEVEL 4</t>
  </si>
  <si>
    <t>PAVILION PS: LEVEL 5</t>
  </si>
  <si>
    <t>PAVILION PS: LEVEL 6</t>
  </si>
  <si>
    <t>Student housing permits include: COL (Colleges), O (Orchard Park), RP (Russell Park), PG (Primero Grove), S (Solano), K (Cuarto), RAMBLE, SOLSTICE, VIRIDIAN</t>
  </si>
  <si>
    <t>STREET PARKING</t>
  </si>
  <si>
    <t>MEYER HALL LOADING</t>
  </si>
  <si>
    <t>SOLSTICE</t>
  </si>
  <si>
    <t xml:space="preserve">BIOLETTI SOUTH </t>
  </si>
  <si>
    <t>GARROD DRIVE WEST</t>
  </si>
  <si>
    <t>REGAN HALL CIRCLE</t>
  </si>
  <si>
    <t>GARROD DRIVE EAST</t>
  </si>
  <si>
    <t xml:space="preserve">FACILITIES </t>
  </si>
  <si>
    <t>PAVILION PS: LEVEL 1 RAMP</t>
  </si>
  <si>
    <t>PAVILION PS: LEVEL 2 RAMP</t>
  </si>
  <si>
    <t>PAVILION PS: LEVEL 3 RAMP</t>
  </si>
  <si>
    <t>PAVILION PS: LEVEL 4 RAMP</t>
  </si>
  <si>
    <t>PAVILION PS: LEVEL 5 RAMP</t>
  </si>
  <si>
    <t>PAVILION PS: LEVEL 6 RAMP</t>
  </si>
  <si>
    <t>ORCHARD PARK DRIVE</t>
  </si>
  <si>
    <t>GATEWAY PS:  LOWER LEVEL</t>
  </si>
  <si>
    <t>GATEWAY PS:  LOWER LEVEL Ramp</t>
  </si>
  <si>
    <t>GATEWAY PS:  LEVEL 1</t>
  </si>
  <si>
    <t>GATEWAY PS:  LEVEL 1 RAMP</t>
  </si>
  <si>
    <t>GATEWAY PS:  LEVEL 2</t>
  </si>
  <si>
    <t>QUAD PS:  LOWER LEVEL</t>
  </si>
  <si>
    <t>QUAD PS:  LOWER LEVEL RAMP</t>
  </si>
  <si>
    <t>QUAD PS:  LEVEL 1</t>
  </si>
  <si>
    <t>QUAD PS:  LEVEL 1 RAMP</t>
  </si>
  <si>
    <t>QUAD PS:  LEVEL 2</t>
  </si>
  <si>
    <t>QUAD PS:  LEVEL 2 RAMP</t>
  </si>
  <si>
    <t>QUADPS:  LEVEL 3</t>
  </si>
  <si>
    <t>QUAD PS:  LEVEL 3 RAMP</t>
  </si>
  <si>
    <t>QUAD PS:  LEVEL 4</t>
  </si>
  <si>
    <t>INTERNATIONAL CENTER</t>
  </si>
  <si>
    <t>HOUSING Permit</t>
  </si>
  <si>
    <t>E/V (Exempt/ Vendor)</t>
  </si>
  <si>
    <t>ELECTRIC Vehicle</t>
  </si>
  <si>
    <t>EXEMPT (E) Vehicle</t>
  </si>
  <si>
    <t>VENDOR (V) Permit</t>
  </si>
  <si>
    <t>DISABLED</t>
  </si>
  <si>
    <t>Disabled-VAN</t>
  </si>
  <si>
    <t>METER</t>
  </si>
  <si>
    <t>TIMEZONE</t>
  </si>
  <si>
    <t>CARPOOL</t>
  </si>
  <si>
    <t>VANPOOL</t>
  </si>
  <si>
    <t>LOADING ZONE</t>
  </si>
  <si>
    <t>'A'   TIME ZONE</t>
  </si>
  <si>
    <t>CH Permit</t>
  </si>
  <si>
    <t>*RESTRICTED</t>
  </si>
  <si>
    <r>
      <rPr>
        <b/>
        <sz val="11"/>
        <rFont val="Helv"/>
      </rPr>
      <t>A,C,COL</t>
    </r>
    <r>
      <rPr>
        <b/>
        <sz val="10"/>
        <rFont val="Helv"/>
      </rPr>
      <t xml:space="preserve"> P</t>
    </r>
    <r>
      <rPr>
        <b/>
        <sz val="9"/>
        <rFont val="Helv"/>
      </rPr>
      <t>ermit</t>
    </r>
  </si>
  <si>
    <t>A or C Permit</t>
  </si>
  <si>
    <t>STUDENT HOUSING AREAS</t>
  </si>
  <si>
    <t>WEST VILLAGE</t>
  </si>
  <si>
    <t>CUARTO</t>
  </si>
  <si>
    <t xml:space="preserve">*Restricted spaces consist of one or more of the following: Authorized vehicles, Client parking, Emergency vehicles, Special Permit, Staff only, Trailers only, &amp; H/SH/TH permits. </t>
  </si>
  <si>
    <t>SOUTH OF I-80</t>
  </si>
  <si>
    <t>A Permit</t>
  </si>
  <si>
    <t>MOTOR- CYCLE Permit</t>
  </si>
  <si>
    <t>ELECTRIC Level 1</t>
  </si>
  <si>
    <t>ELECTRIC Level 2</t>
  </si>
  <si>
    <t>CA EXEMPT ELECTRIC</t>
  </si>
  <si>
    <t>ELECTRIC LEVEL 1</t>
  </si>
  <si>
    <t>ELECTRIC LEVEL 2</t>
  </si>
  <si>
    <r>
      <rPr>
        <b/>
        <sz val="11"/>
        <rFont val="Helv"/>
      </rPr>
      <t>AC$10</t>
    </r>
    <r>
      <rPr>
        <b/>
        <sz val="10"/>
        <rFont val="Helv"/>
      </rPr>
      <t xml:space="preserve"> P</t>
    </r>
    <r>
      <rPr>
        <b/>
        <sz val="9"/>
        <rFont val="Helv"/>
      </rPr>
      <t>ermit</t>
    </r>
  </si>
  <si>
    <t>ACL$10 Permit</t>
  </si>
  <si>
    <r>
      <rPr>
        <b/>
        <sz val="11"/>
        <rFont val="Helv"/>
      </rPr>
      <t>AC$10</t>
    </r>
    <r>
      <rPr>
        <b/>
        <sz val="10"/>
        <rFont val="Helv"/>
      </rPr>
      <t>P</t>
    </r>
    <r>
      <rPr>
        <b/>
        <sz val="9"/>
        <rFont val="Helv"/>
      </rPr>
      <t>ermit</t>
    </r>
  </si>
  <si>
    <t>AC$10 Permit</t>
  </si>
  <si>
    <t>COLE FACILITY SOUTH</t>
  </si>
  <si>
    <t>COLE FACILITY NORTH</t>
  </si>
  <si>
    <t>LOT 30</t>
  </si>
  <si>
    <t>LOT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</si>
</sst>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"/>
      <name val="Helv"/>
    </font>
    <font>
      <b/>
      <sz val="12"/>
      <name val="Helv"/>
    </font>
    <font>
      <sz val="10"/>
      <name val="Helv"/>
    </font>
    <font>
      <b/>
      <i/>
      <sz val="11"/>
      <name val="Helv"/>
    </font>
    <font>
      <u/>
      <sz val="10"/>
      <name val="Helv"/>
    </font>
    <font>
      <b/>
      <sz val="9"/>
      <name val="Helv"/>
    </font>
    <font>
      <b/>
      <sz val="11"/>
      <name val="Helv"/>
    </font>
    <font>
      <b/>
      <u/>
      <sz val="10"/>
      <name val="Helv"/>
    </font>
    <font>
      <b/>
      <sz val="14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1" fillId="0" borderId="8" xfId="0" applyFont="1" applyBorder="1"/>
    <xf numFmtId="0" fontId="0" fillId="0" borderId="9" xfId="0" applyBorder="1" applyAlignment="1">
      <alignment horizontal="right"/>
    </xf>
    <xf numFmtId="0" fontId="3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/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" fillId="0" borderId="15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1"/>
  <sheetViews>
    <sheetView tabSelected="1" view="pageLayout" topLeftCell="A25" zoomScale="75" zoomScaleNormal="70" zoomScalePageLayoutView="75" workbookViewId="0">
      <selection activeCell="D47" sqref="D47"/>
    </sheetView>
  </sheetViews>
  <sheetFormatPr defaultRowHeight="12.75" x14ac:dyDescent="0.2"/>
  <cols>
    <col min="1" max="1" width="35.5703125" customWidth="1"/>
    <col min="2" max="6" width="11.85546875" customWidth="1"/>
    <col min="7" max="7" width="12.5703125" customWidth="1"/>
    <col min="8" max="14" width="11.85546875" customWidth="1"/>
    <col min="15" max="15" width="10.5703125" customWidth="1"/>
    <col min="16" max="20" width="11.85546875" customWidth="1"/>
    <col min="21" max="21" width="10.7109375" customWidth="1"/>
    <col min="22" max="22" width="14.140625" customWidth="1"/>
    <col min="23" max="23" width="11.85546875" customWidth="1"/>
  </cols>
  <sheetData>
    <row r="1" spans="1:23" ht="45.75" customHeight="1" thickBot="1" x14ac:dyDescent="0.25">
      <c r="A1" s="79" t="s">
        <v>0</v>
      </c>
      <c r="B1" s="67" t="s">
        <v>218</v>
      </c>
      <c r="C1" s="67" t="s">
        <v>228</v>
      </c>
      <c r="D1" s="67" t="s">
        <v>226</v>
      </c>
      <c r="E1" s="67" t="s">
        <v>196</v>
      </c>
      <c r="F1" s="67" t="s">
        <v>223</v>
      </c>
      <c r="G1" s="67" t="s">
        <v>224</v>
      </c>
      <c r="H1" s="67" t="s">
        <v>219</v>
      </c>
      <c r="I1" s="67" t="s">
        <v>222</v>
      </c>
      <c r="J1" s="67" t="s">
        <v>199</v>
      </c>
      <c r="K1" s="67" t="s">
        <v>200</v>
      </c>
      <c r="L1" s="67" t="s">
        <v>197</v>
      </c>
      <c r="M1" s="80" t="s">
        <v>201</v>
      </c>
      <c r="N1" s="67" t="s">
        <v>202</v>
      </c>
      <c r="O1" s="66" t="s">
        <v>203</v>
      </c>
      <c r="P1" s="80" t="s">
        <v>204</v>
      </c>
      <c r="Q1" s="80" t="s">
        <v>205</v>
      </c>
      <c r="R1" s="80" t="s">
        <v>206</v>
      </c>
      <c r="S1" s="67" t="s">
        <v>207</v>
      </c>
      <c r="T1" s="81" t="s">
        <v>208</v>
      </c>
      <c r="U1" s="80" t="s">
        <v>209</v>
      </c>
      <c r="V1" s="80" t="s">
        <v>210</v>
      </c>
      <c r="W1" s="66" t="s">
        <v>1</v>
      </c>
    </row>
    <row r="2" spans="1:23" x14ac:dyDescent="0.2">
      <c r="A2" s="82" t="s">
        <v>186</v>
      </c>
      <c r="B2" s="42">
        <v>134</v>
      </c>
      <c r="C2" s="43"/>
      <c r="D2" s="44"/>
      <c r="E2" s="45"/>
      <c r="F2" s="45">
        <v>3</v>
      </c>
      <c r="G2" s="43">
        <v>3</v>
      </c>
      <c r="H2" s="43">
        <v>8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6">
        <f>SUM(B2:V2)</f>
        <v>148</v>
      </c>
    </row>
    <row r="3" spans="1:23" x14ac:dyDescent="0.2">
      <c r="A3" s="53" t="s">
        <v>187</v>
      </c>
      <c r="B3" s="54">
        <v>50</v>
      </c>
      <c r="C3" s="55"/>
      <c r="D3" s="56"/>
      <c r="E3" s="57"/>
      <c r="F3" s="57"/>
      <c r="G3" s="55"/>
      <c r="H3" s="55"/>
      <c r="I3" s="55"/>
      <c r="J3" s="55"/>
      <c r="K3" s="55"/>
      <c r="L3" s="55"/>
      <c r="M3" s="55">
        <v>2</v>
      </c>
      <c r="N3" s="55"/>
      <c r="O3" s="55"/>
      <c r="P3" s="55"/>
      <c r="Q3" s="55"/>
      <c r="R3" s="55"/>
      <c r="S3" s="55">
        <v>3</v>
      </c>
      <c r="T3" s="55"/>
      <c r="U3" s="55"/>
      <c r="V3" s="55">
        <v>1</v>
      </c>
      <c r="W3" s="52">
        <f t="shared" ref="W3:W64" si="0">SUM(B3:V3)</f>
        <v>56</v>
      </c>
    </row>
    <row r="4" spans="1:23" x14ac:dyDescent="0.2">
      <c r="A4" s="41" t="s">
        <v>188</v>
      </c>
      <c r="B4" s="42">
        <v>18</v>
      </c>
      <c r="C4" s="43"/>
      <c r="D4" s="44"/>
      <c r="E4" s="43"/>
      <c r="F4" s="43"/>
      <c r="G4" s="43">
        <v>2</v>
      </c>
      <c r="H4" s="43"/>
      <c r="I4" s="43"/>
      <c r="J4" s="43">
        <v>2</v>
      </c>
      <c r="K4" s="43"/>
      <c r="L4" s="43"/>
      <c r="M4" s="43">
        <v>8</v>
      </c>
      <c r="N4" s="43"/>
      <c r="O4" s="43">
        <v>65</v>
      </c>
      <c r="P4" s="43"/>
      <c r="Q4" s="43"/>
      <c r="R4" s="43"/>
      <c r="S4" s="43"/>
      <c r="T4" s="43"/>
      <c r="U4" s="43"/>
      <c r="V4" s="43"/>
      <c r="W4" s="46">
        <f t="shared" si="0"/>
        <v>95</v>
      </c>
    </row>
    <row r="5" spans="1:23" x14ac:dyDescent="0.2">
      <c r="A5" s="16" t="s">
        <v>189</v>
      </c>
      <c r="B5" s="54">
        <v>51</v>
      </c>
      <c r="C5" s="17"/>
      <c r="D5" s="18"/>
      <c r="E5" s="17"/>
      <c r="F5" s="17"/>
      <c r="G5" s="17"/>
      <c r="H5" s="17"/>
      <c r="I5" s="17">
        <v>2</v>
      </c>
      <c r="J5" s="17"/>
      <c r="K5" s="17"/>
      <c r="L5" s="17"/>
      <c r="M5" s="17">
        <v>1</v>
      </c>
      <c r="N5" s="17">
        <v>2</v>
      </c>
      <c r="O5" s="17"/>
      <c r="P5" s="17"/>
      <c r="Q5" s="17"/>
      <c r="R5" s="17"/>
      <c r="S5" s="17"/>
      <c r="T5" s="17"/>
      <c r="U5" s="17"/>
      <c r="V5" s="17">
        <v>6</v>
      </c>
      <c r="W5" s="52">
        <f t="shared" si="0"/>
        <v>62</v>
      </c>
    </row>
    <row r="6" spans="1:23" x14ac:dyDescent="0.2">
      <c r="A6" s="41" t="s">
        <v>190</v>
      </c>
      <c r="B6" s="43">
        <v>56</v>
      </c>
      <c r="C6" s="43">
        <v>57</v>
      </c>
      <c r="D6" s="44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>
        <v>7</v>
      </c>
      <c r="R6" s="43"/>
      <c r="S6" s="43"/>
      <c r="T6" s="43"/>
      <c r="U6" s="43"/>
      <c r="V6" s="43"/>
      <c r="W6" s="46">
        <f t="shared" si="0"/>
        <v>120</v>
      </c>
    </row>
    <row r="7" spans="1:23" x14ac:dyDescent="0.2">
      <c r="A7" s="53" t="s">
        <v>191</v>
      </c>
      <c r="B7" s="55"/>
      <c r="C7" s="55">
        <v>60</v>
      </c>
      <c r="D7" s="56"/>
      <c r="E7" s="55"/>
      <c r="F7" s="55"/>
      <c r="G7" s="55"/>
      <c r="H7" s="55"/>
      <c r="I7" s="55"/>
      <c r="J7" s="55"/>
      <c r="K7" s="55"/>
      <c r="L7" s="55"/>
      <c r="M7" s="55">
        <v>1</v>
      </c>
      <c r="N7" s="55"/>
      <c r="O7" s="55"/>
      <c r="P7" s="55"/>
      <c r="Q7" s="55"/>
      <c r="R7" s="55"/>
      <c r="S7" s="55"/>
      <c r="T7" s="55"/>
      <c r="U7" s="55"/>
      <c r="V7" s="55"/>
      <c r="W7" s="52">
        <f t="shared" si="0"/>
        <v>61</v>
      </c>
    </row>
    <row r="8" spans="1:23" x14ac:dyDescent="0.2">
      <c r="A8" s="41" t="s">
        <v>192</v>
      </c>
      <c r="B8" s="43"/>
      <c r="C8" s="43">
        <v>116</v>
      </c>
      <c r="D8" s="44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6">
        <f t="shared" si="0"/>
        <v>116</v>
      </c>
    </row>
    <row r="9" spans="1:23" x14ac:dyDescent="0.2">
      <c r="A9" s="16" t="s">
        <v>193</v>
      </c>
      <c r="B9" s="17"/>
      <c r="C9" s="17">
        <v>57</v>
      </c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52">
        <f t="shared" si="0"/>
        <v>57</v>
      </c>
    </row>
    <row r="10" spans="1:23" x14ac:dyDescent="0.2">
      <c r="A10" s="41" t="s">
        <v>194</v>
      </c>
      <c r="B10" s="43"/>
      <c r="C10" s="43">
        <v>123</v>
      </c>
      <c r="D10" s="44"/>
      <c r="E10" s="43"/>
      <c r="F10" s="43"/>
      <c r="G10" s="43"/>
      <c r="H10" s="43"/>
      <c r="I10" s="43"/>
      <c r="J10" s="43"/>
      <c r="K10" s="43"/>
      <c r="L10" s="43"/>
      <c r="M10" s="43">
        <v>1</v>
      </c>
      <c r="N10" s="43"/>
      <c r="O10" s="43"/>
      <c r="P10" s="43"/>
      <c r="Q10" s="43"/>
      <c r="R10" s="43"/>
      <c r="S10" s="43"/>
      <c r="T10" s="43"/>
      <c r="U10" s="43"/>
      <c r="V10" s="43"/>
      <c r="W10" s="46">
        <f t="shared" si="0"/>
        <v>124</v>
      </c>
    </row>
    <row r="11" spans="1:23" x14ac:dyDescent="0.2">
      <c r="A11" s="16" t="s">
        <v>181</v>
      </c>
      <c r="B11" s="17">
        <v>172</v>
      </c>
      <c r="C11" s="17"/>
      <c r="D11" s="18"/>
      <c r="E11" s="17"/>
      <c r="F11" s="17">
        <v>2</v>
      </c>
      <c r="G11" s="17">
        <v>10</v>
      </c>
      <c r="H11" s="17">
        <v>4</v>
      </c>
      <c r="I11" s="17">
        <v>2</v>
      </c>
      <c r="J11" s="17">
        <v>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3</v>
      </c>
      <c r="W11" s="52">
        <f t="shared" si="0"/>
        <v>195</v>
      </c>
    </row>
    <row r="12" spans="1:23" x14ac:dyDescent="0.2">
      <c r="A12" s="41" t="s">
        <v>182</v>
      </c>
      <c r="B12" s="43"/>
      <c r="C12" s="43">
        <v>71</v>
      </c>
      <c r="D12" s="4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6">
        <f t="shared" si="0"/>
        <v>71</v>
      </c>
    </row>
    <row r="13" spans="1:23" x14ac:dyDescent="0.2">
      <c r="A13" s="53" t="s">
        <v>183</v>
      </c>
      <c r="B13" s="55"/>
      <c r="C13" s="55">
        <v>117</v>
      </c>
      <c r="D13" s="56"/>
      <c r="E13" s="55"/>
      <c r="F13" s="55"/>
      <c r="G13" s="55">
        <v>2</v>
      </c>
      <c r="H13" s="55"/>
      <c r="I13" s="55"/>
      <c r="J13" s="55"/>
      <c r="K13" s="55"/>
      <c r="L13" s="55"/>
      <c r="M13" s="55">
        <v>20</v>
      </c>
      <c r="N13" s="55"/>
      <c r="O13" s="55">
        <v>28</v>
      </c>
      <c r="P13" s="55"/>
      <c r="Q13" s="55">
        <v>1</v>
      </c>
      <c r="R13" s="55"/>
      <c r="S13" s="55"/>
      <c r="T13" s="55"/>
      <c r="U13" s="55"/>
      <c r="V13" s="55"/>
      <c r="W13" s="52">
        <f t="shared" si="0"/>
        <v>168</v>
      </c>
    </row>
    <row r="14" spans="1:23" x14ac:dyDescent="0.2">
      <c r="A14" s="41" t="s">
        <v>184</v>
      </c>
      <c r="B14" s="43"/>
      <c r="C14" s="43">
        <v>79</v>
      </c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6">
        <f t="shared" si="0"/>
        <v>79</v>
      </c>
    </row>
    <row r="15" spans="1:23" x14ac:dyDescent="0.2">
      <c r="A15" s="16" t="s">
        <v>185</v>
      </c>
      <c r="B15" s="17"/>
      <c r="C15" s="17">
        <v>198</v>
      </c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52">
        <f t="shared" si="0"/>
        <v>198</v>
      </c>
    </row>
    <row r="16" spans="1:23" x14ac:dyDescent="0.2">
      <c r="A16" s="41" t="s">
        <v>159</v>
      </c>
      <c r="B16" s="43">
        <v>29</v>
      </c>
      <c r="C16" s="43"/>
      <c r="D16" s="44"/>
      <c r="E16" s="43"/>
      <c r="F16" s="43">
        <v>4</v>
      </c>
      <c r="G16" s="43">
        <v>6</v>
      </c>
      <c r="H16" s="43">
        <v>4</v>
      </c>
      <c r="I16" s="43">
        <v>4</v>
      </c>
      <c r="J16" s="43">
        <v>2</v>
      </c>
      <c r="K16" s="43"/>
      <c r="L16" s="43"/>
      <c r="M16" s="43">
        <v>21</v>
      </c>
      <c r="N16" s="43">
        <v>3</v>
      </c>
      <c r="O16" s="43">
        <v>19</v>
      </c>
      <c r="P16" s="43">
        <v>14</v>
      </c>
      <c r="Q16" s="43">
        <v>1</v>
      </c>
      <c r="R16" s="43"/>
      <c r="S16" s="43"/>
      <c r="T16" s="43"/>
      <c r="U16" s="43">
        <v>2</v>
      </c>
      <c r="V16" s="43">
        <v>36</v>
      </c>
      <c r="W16" s="46">
        <f t="shared" si="0"/>
        <v>145</v>
      </c>
    </row>
    <row r="17" spans="1:23" x14ac:dyDescent="0.2">
      <c r="A17" s="53" t="s">
        <v>174</v>
      </c>
      <c r="B17" s="55">
        <v>98</v>
      </c>
      <c r="C17" s="55">
        <v>7</v>
      </c>
      <c r="D17" s="56"/>
      <c r="E17" s="55"/>
      <c r="F17" s="55"/>
      <c r="G17" s="55"/>
      <c r="H17" s="55">
        <v>3</v>
      </c>
      <c r="I17" s="55"/>
      <c r="J17" s="55"/>
      <c r="K17" s="55"/>
      <c r="L17" s="55"/>
      <c r="M17" s="55"/>
      <c r="N17" s="55"/>
      <c r="O17" s="55"/>
      <c r="P17" s="55"/>
      <c r="Q17" s="55">
        <v>1</v>
      </c>
      <c r="R17" s="55"/>
      <c r="S17" s="55"/>
      <c r="T17" s="55"/>
      <c r="U17" s="55"/>
      <c r="V17" s="55"/>
      <c r="W17" s="52">
        <f t="shared" si="0"/>
        <v>109</v>
      </c>
    </row>
    <row r="18" spans="1:23" x14ac:dyDescent="0.2">
      <c r="A18" s="41" t="s">
        <v>160</v>
      </c>
      <c r="B18" s="43">
        <v>82</v>
      </c>
      <c r="C18" s="43">
        <v>72</v>
      </c>
      <c r="D18" s="44"/>
      <c r="E18" s="43"/>
      <c r="F18" s="43"/>
      <c r="G18" s="59"/>
      <c r="H18" s="43">
        <v>6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6">
        <f t="shared" si="0"/>
        <v>160</v>
      </c>
    </row>
    <row r="19" spans="1:23" x14ac:dyDescent="0.2">
      <c r="A19" s="16" t="s">
        <v>175</v>
      </c>
      <c r="B19" s="17"/>
      <c r="C19" s="17">
        <v>101</v>
      </c>
      <c r="D19" s="18"/>
      <c r="E19" s="17"/>
      <c r="F19" s="17"/>
      <c r="G19" s="58"/>
      <c r="H19" s="17">
        <v>8</v>
      </c>
      <c r="I19" s="17"/>
      <c r="J19" s="17"/>
      <c r="K19" s="17"/>
      <c r="L19" s="17"/>
      <c r="M19" s="17"/>
      <c r="N19" s="17"/>
      <c r="O19" s="17"/>
      <c r="P19" s="17"/>
      <c r="Q19" s="17">
        <v>9</v>
      </c>
      <c r="R19" s="17"/>
      <c r="S19" s="17"/>
      <c r="T19" s="17"/>
      <c r="U19" s="17"/>
      <c r="V19" s="17"/>
      <c r="W19" s="52">
        <f t="shared" si="0"/>
        <v>118</v>
      </c>
    </row>
    <row r="20" spans="1:23" x14ac:dyDescent="0.2">
      <c r="A20" s="41" t="s">
        <v>161</v>
      </c>
      <c r="B20" s="43"/>
      <c r="C20" s="43">
        <v>147</v>
      </c>
      <c r="D20" s="44"/>
      <c r="E20" s="43"/>
      <c r="F20" s="43"/>
      <c r="G20" s="43"/>
      <c r="H20" s="43">
        <v>6</v>
      </c>
      <c r="I20" s="43"/>
      <c r="J20" s="43"/>
      <c r="K20" s="43"/>
      <c r="L20" s="43"/>
      <c r="M20" s="43"/>
      <c r="N20" s="43"/>
      <c r="O20" s="43"/>
      <c r="P20" s="43"/>
      <c r="Q20" s="43">
        <v>6</v>
      </c>
      <c r="R20" s="43"/>
      <c r="S20" s="43"/>
      <c r="T20" s="43"/>
      <c r="U20" s="43"/>
      <c r="V20" s="43"/>
      <c r="W20" s="46">
        <f t="shared" si="0"/>
        <v>159</v>
      </c>
    </row>
    <row r="21" spans="1:23" x14ac:dyDescent="0.2">
      <c r="A21" s="53" t="s">
        <v>176</v>
      </c>
      <c r="B21" s="55"/>
      <c r="C21" s="55">
        <v>110</v>
      </c>
      <c r="D21" s="56"/>
      <c r="E21" s="55"/>
      <c r="F21" s="55"/>
      <c r="G21" s="55"/>
      <c r="H21" s="55">
        <v>8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2">
        <f t="shared" si="0"/>
        <v>118</v>
      </c>
    </row>
    <row r="22" spans="1:23" x14ac:dyDescent="0.2">
      <c r="A22" s="41" t="s">
        <v>162</v>
      </c>
      <c r="B22" s="43"/>
      <c r="C22" s="43">
        <v>153</v>
      </c>
      <c r="D22" s="44"/>
      <c r="E22" s="43"/>
      <c r="F22" s="43"/>
      <c r="G22" s="43"/>
      <c r="H22" s="43">
        <v>6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6">
        <f t="shared" si="0"/>
        <v>159</v>
      </c>
    </row>
    <row r="23" spans="1:23" x14ac:dyDescent="0.2">
      <c r="A23" s="16" t="s">
        <v>177</v>
      </c>
      <c r="B23" s="17"/>
      <c r="C23" s="17">
        <v>110</v>
      </c>
      <c r="D23" s="18"/>
      <c r="E23" s="17"/>
      <c r="F23" s="17"/>
      <c r="G23" s="17"/>
      <c r="H23" s="17">
        <v>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52">
        <f t="shared" si="0"/>
        <v>118</v>
      </c>
    </row>
    <row r="24" spans="1:23" x14ac:dyDescent="0.2">
      <c r="A24" s="41" t="s">
        <v>163</v>
      </c>
      <c r="B24" s="43"/>
      <c r="C24" s="43">
        <v>153</v>
      </c>
      <c r="D24" s="44"/>
      <c r="E24" s="43"/>
      <c r="F24" s="43"/>
      <c r="G24" s="43"/>
      <c r="H24" s="43">
        <v>6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6">
        <f t="shared" si="0"/>
        <v>159</v>
      </c>
    </row>
    <row r="25" spans="1:23" x14ac:dyDescent="0.2">
      <c r="A25" s="53" t="s">
        <v>178</v>
      </c>
      <c r="B25" s="55"/>
      <c r="C25" s="55">
        <v>110</v>
      </c>
      <c r="D25" s="56"/>
      <c r="E25" s="55"/>
      <c r="F25" s="55"/>
      <c r="G25" s="55"/>
      <c r="H25" s="55">
        <v>8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2">
        <f t="shared" si="0"/>
        <v>118</v>
      </c>
    </row>
    <row r="26" spans="1:23" x14ac:dyDescent="0.2">
      <c r="A26" s="41" t="s">
        <v>164</v>
      </c>
      <c r="B26" s="43"/>
      <c r="C26" s="43">
        <v>157</v>
      </c>
      <c r="D26" s="44"/>
      <c r="E26" s="43"/>
      <c r="F26" s="43"/>
      <c r="G26" s="43"/>
      <c r="H26" s="43">
        <v>6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6">
        <f t="shared" si="0"/>
        <v>163</v>
      </c>
    </row>
    <row r="27" spans="1:23" x14ac:dyDescent="0.2">
      <c r="A27" s="16" t="s">
        <v>179</v>
      </c>
      <c r="B27" s="17"/>
      <c r="C27" s="17">
        <v>58</v>
      </c>
      <c r="D27" s="18"/>
      <c r="E27" s="17"/>
      <c r="F27" s="17"/>
      <c r="G27" s="17"/>
      <c r="H27" s="17">
        <v>4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52">
        <f t="shared" si="0"/>
        <v>62</v>
      </c>
    </row>
    <row r="28" spans="1:23" x14ac:dyDescent="0.2">
      <c r="A28" s="47" t="s">
        <v>2</v>
      </c>
      <c r="B28" s="46"/>
      <c r="C28" s="46">
        <v>257</v>
      </c>
      <c r="D28" s="46"/>
      <c r="E28" s="43"/>
      <c r="F28" s="43">
        <v>2</v>
      </c>
      <c r="G28" s="46">
        <v>20</v>
      </c>
      <c r="H28" s="46"/>
      <c r="I28" s="46"/>
      <c r="J28" s="46"/>
      <c r="K28" s="46"/>
      <c r="L28" s="46"/>
      <c r="M28" s="46">
        <v>14</v>
      </c>
      <c r="N28" s="46"/>
      <c r="O28" s="46"/>
      <c r="P28" s="46">
        <v>3</v>
      </c>
      <c r="Q28" s="46">
        <v>4</v>
      </c>
      <c r="R28" s="46"/>
      <c r="S28" s="46">
        <v>1</v>
      </c>
      <c r="T28" s="46"/>
      <c r="U28" s="46">
        <v>4</v>
      </c>
      <c r="V28" s="46">
        <v>12</v>
      </c>
      <c r="W28" s="46">
        <f t="shared" si="0"/>
        <v>317</v>
      </c>
    </row>
    <row r="29" spans="1:23" x14ac:dyDescent="0.2">
      <c r="A29" s="2" t="s">
        <v>3</v>
      </c>
      <c r="B29" s="3"/>
      <c r="C29" s="3"/>
      <c r="D29" s="3">
        <v>512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v>1</v>
      </c>
      <c r="T29" s="3"/>
      <c r="U29" s="3"/>
      <c r="V29" s="3"/>
      <c r="W29" s="52">
        <f t="shared" si="0"/>
        <v>513</v>
      </c>
    </row>
    <row r="30" spans="1:23" x14ac:dyDescent="0.2">
      <c r="A30" s="47" t="s">
        <v>156</v>
      </c>
      <c r="B30" s="46">
        <v>39</v>
      </c>
      <c r="C30" s="46"/>
      <c r="D30" s="46"/>
      <c r="E30" s="46"/>
      <c r="F30" s="46"/>
      <c r="G30" s="46"/>
      <c r="H30" s="46">
        <v>14</v>
      </c>
      <c r="I30" s="46"/>
      <c r="J30" s="46">
        <v>2</v>
      </c>
      <c r="K30" s="46"/>
      <c r="L30" s="46">
        <v>14</v>
      </c>
      <c r="M30" s="46">
        <v>10</v>
      </c>
      <c r="N30" s="46">
        <v>2</v>
      </c>
      <c r="O30" s="46"/>
      <c r="P30" s="46"/>
      <c r="Q30" s="46">
        <v>20</v>
      </c>
      <c r="R30" s="46"/>
      <c r="S30" s="46"/>
      <c r="T30" s="46">
        <v>3</v>
      </c>
      <c r="U30" s="46">
        <v>19</v>
      </c>
      <c r="V30" s="46"/>
      <c r="W30" s="46">
        <f t="shared" si="0"/>
        <v>123</v>
      </c>
    </row>
    <row r="31" spans="1:23" x14ac:dyDescent="0.2">
      <c r="A31" s="2" t="s">
        <v>4</v>
      </c>
      <c r="B31" s="3"/>
      <c r="C31" s="3"/>
      <c r="D31" s="30"/>
      <c r="E31" s="3"/>
      <c r="F31" s="3"/>
      <c r="G31" s="3"/>
      <c r="H31" s="3">
        <v>3</v>
      </c>
      <c r="I31" s="3"/>
      <c r="J31" s="3">
        <v>3</v>
      </c>
      <c r="K31" s="3"/>
      <c r="L31" s="3"/>
      <c r="M31" s="3"/>
      <c r="N31" s="3">
        <v>1</v>
      </c>
      <c r="O31" s="3"/>
      <c r="P31" s="3">
        <v>20</v>
      </c>
      <c r="Q31" s="3"/>
      <c r="R31" s="3"/>
      <c r="S31" s="3">
        <v>1</v>
      </c>
      <c r="T31" s="3">
        <v>1</v>
      </c>
      <c r="U31" s="3"/>
      <c r="V31" s="3"/>
      <c r="W31" s="52">
        <f t="shared" si="0"/>
        <v>29</v>
      </c>
    </row>
    <row r="32" spans="1:23" x14ac:dyDescent="0.2">
      <c r="A32" s="47" t="s">
        <v>5</v>
      </c>
      <c r="B32" s="46">
        <v>193</v>
      </c>
      <c r="C32" s="46"/>
      <c r="D32" s="48"/>
      <c r="E32" s="46"/>
      <c r="F32" s="46"/>
      <c r="G32" s="46"/>
      <c r="H32" s="46">
        <v>4</v>
      </c>
      <c r="I32" s="46"/>
      <c r="J32" s="46"/>
      <c r="K32" s="46"/>
      <c r="L32" s="46"/>
      <c r="M32" s="46">
        <v>6</v>
      </c>
      <c r="N32" s="46"/>
      <c r="O32" s="46">
        <v>3</v>
      </c>
      <c r="P32" s="46"/>
      <c r="Q32" s="46"/>
      <c r="R32" s="46"/>
      <c r="S32" s="46"/>
      <c r="T32" s="46"/>
      <c r="U32" s="46"/>
      <c r="V32" s="46"/>
      <c r="W32" s="46">
        <f t="shared" si="0"/>
        <v>206</v>
      </c>
    </row>
    <row r="33" spans="1:23" x14ac:dyDescent="0.2">
      <c r="A33" s="2" t="s">
        <v>6</v>
      </c>
      <c r="B33" s="3"/>
      <c r="C33" s="3">
        <v>204</v>
      </c>
      <c r="D33" s="3"/>
      <c r="E33" s="3"/>
      <c r="F33" s="3"/>
      <c r="G33" s="3"/>
      <c r="H33" s="3"/>
      <c r="I33" s="3"/>
      <c r="J33" s="3"/>
      <c r="K33" s="3"/>
      <c r="L33" s="3"/>
      <c r="M33" s="3">
        <v>7</v>
      </c>
      <c r="N33" s="3"/>
      <c r="O33" s="3"/>
      <c r="P33" s="3"/>
      <c r="Q33" s="3">
        <v>13</v>
      </c>
      <c r="R33" s="3"/>
      <c r="S33" s="3"/>
      <c r="T33" s="3"/>
      <c r="U33" s="3"/>
      <c r="V33" s="3"/>
      <c r="W33" s="52">
        <f t="shared" si="0"/>
        <v>224</v>
      </c>
    </row>
    <row r="34" spans="1:23" x14ac:dyDescent="0.2">
      <c r="A34" s="47" t="s">
        <v>7</v>
      </c>
      <c r="B34" s="46">
        <v>34</v>
      </c>
      <c r="C34" s="46"/>
      <c r="D34" s="46"/>
      <c r="E34" s="46"/>
      <c r="F34" s="46"/>
      <c r="G34" s="46"/>
      <c r="H34" s="46">
        <v>7</v>
      </c>
      <c r="I34" s="46"/>
      <c r="J34" s="46">
        <v>4</v>
      </c>
      <c r="K34" s="46">
        <v>2</v>
      </c>
      <c r="L34" s="46"/>
      <c r="M34" s="46">
        <v>6</v>
      </c>
      <c r="N34" s="46">
        <v>3</v>
      </c>
      <c r="O34" s="46"/>
      <c r="P34" s="46">
        <v>2</v>
      </c>
      <c r="Q34" s="46">
        <v>8</v>
      </c>
      <c r="R34" s="46">
        <v>1</v>
      </c>
      <c r="S34" s="46">
        <v>2</v>
      </c>
      <c r="T34" s="46">
        <v>1</v>
      </c>
      <c r="U34" s="46"/>
      <c r="V34" s="46">
        <v>1</v>
      </c>
      <c r="W34" s="46">
        <f t="shared" si="0"/>
        <v>71</v>
      </c>
    </row>
    <row r="35" spans="1:23" x14ac:dyDescent="0.2">
      <c r="A35" s="2" t="s">
        <v>8</v>
      </c>
      <c r="B35" s="3">
        <v>161</v>
      </c>
      <c r="C35" s="3"/>
      <c r="D35" s="3"/>
      <c r="E35" s="3"/>
      <c r="F35" s="3"/>
      <c r="G35" s="3"/>
      <c r="H35" s="3"/>
      <c r="I35" s="3"/>
      <c r="J35" s="3">
        <v>1</v>
      </c>
      <c r="K35" s="3"/>
      <c r="L35" s="3"/>
      <c r="M35" s="3">
        <v>7</v>
      </c>
      <c r="N35" s="3"/>
      <c r="O35" s="3"/>
      <c r="P35" s="3">
        <v>14</v>
      </c>
      <c r="Q35" s="3">
        <v>7</v>
      </c>
      <c r="R35" s="3"/>
      <c r="S35" s="3">
        <v>1</v>
      </c>
      <c r="T35" s="3"/>
      <c r="U35" s="3">
        <v>1</v>
      </c>
      <c r="V35" s="3"/>
      <c r="W35" s="52">
        <f t="shared" si="0"/>
        <v>192</v>
      </c>
    </row>
    <row r="36" spans="1:23" x14ac:dyDescent="0.2">
      <c r="A36" s="47" t="s">
        <v>9</v>
      </c>
      <c r="B36" s="46">
        <v>163</v>
      </c>
      <c r="C36" s="46"/>
      <c r="D36" s="46"/>
      <c r="E36" s="46"/>
      <c r="F36" s="46"/>
      <c r="G36" s="46"/>
      <c r="H36" s="46">
        <v>47</v>
      </c>
      <c r="I36" s="46"/>
      <c r="J36" s="46">
        <v>7</v>
      </c>
      <c r="K36" s="46"/>
      <c r="L36" s="46">
        <v>5</v>
      </c>
      <c r="M36" s="46">
        <v>7</v>
      </c>
      <c r="N36" s="46">
        <v>1</v>
      </c>
      <c r="O36" s="46">
        <v>2</v>
      </c>
      <c r="P36" s="46"/>
      <c r="Q36" s="46">
        <v>2</v>
      </c>
      <c r="R36" s="46"/>
      <c r="S36" s="46"/>
      <c r="T36" s="46"/>
      <c r="U36" s="46"/>
      <c r="V36" s="46"/>
      <c r="W36" s="46">
        <f t="shared" si="0"/>
        <v>234</v>
      </c>
    </row>
    <row r="37" spans="1:23" x14ac:dyDescent="0.2">
      <c r="A37" s="2" t="s">
        <v>10</v>
      </c>
      <c r="B37" s="3"/>
      <c r="C37" s="3">
        <v>163</v>
      </c>
      <c r="D37" s="3"/>
      <c r="E37" s="3"/>
      <c r="F37" s="3"/>
      <c r="G37" s="3"/>
      <c r="J37" s="3">
        <v>1</v>
      </c>
      <c r="K37" s="3"/>
      <c r="L37" s="3"/>
      <c r="M37" s="3">
        <v>2</v>
      </c>
      <c r="N37" s="3">
        <v>1</v>
      </c>
      <c r="O37" s="3"/>
      <c r="P37" s="3"/>
      <c r="Q37" s="3">
        <v>4</v>
      </c>
      <c r="R37" s="3"/>
      <c r="S37" s="3"/>
      <c r="T37" s="3"/>
      <c r="U37" s="3"/>
      <c r="V37" s="3">
        <v>5</v>
      </c>
      <c r="W37" s="52">
        <f t="shared" si="0"/>
        <v>176</v>
      </c>
    </row>
    <row r="38" spans="1:23" x14ac:dyDescent="0.2">
      <c r="A38" s="47" t="s">
        <v>112</v>
      </c>
      <c r="B38" s="46"/>
      <c r="C38" s="46">
        <v>33</v>
      </c>
      <c r="D38" s="46"/>
      <c r="E38" s="46"/>
      <c r="F38" s="46"/>
      <c r="G38" s="46"/>
      <c r="H38" s="46"/>
      <c r="I38" s="46"/>
      <c r="J38" s="46">
        <v>1</v>
      </c>
      <c r="K38" s="46"/>
      <c r="L38" s="46"/>
      <c r="M38" s="46">
        <v>3</v>
      </c>
      <c r="N38" s="46">
        <v>1</v>
      </c>
      <c r="O38" s="46"/>
      <c r="P38" s="46"/>
      <c r="Q38" s="46"/>
      <c r="R38" s="46"/>
      <c r="S38" s="46"/>
      <c r="T38" s="46"/>
      <c r="U38" s="46"/>
      <c r="V38" s="46"/>
      <c r="W38" s="46">
        <f t="shared" si="0"/>
        <v>38</v>
      </c>
    </row>
    <row r="39" spans="1:23" x14ac:dyDescent="0.2">
      <c r="A39" s="2" t="s">
        <v>11</v>
      </c>
      <c r="B39" s="3">
        <v>26</v>
      </c>
      <c r="C39" s="3"/>
      <c r="D39" s="3"/>
      <c r="E39" s="3"/>
      <c r="F39" s="3"/>
      <c r="G39" s="3"/>
      <c r="H39" s="3">
        <v>2</v>
      </c>
      <c r="I39" s="3"/>
      <c r="J39" s="3"/>
      <c r="K39" s="3"/>
      <c r="L39" s="3">
        <v>2</v>
      </c>
      <c r="M39" s="3">
        <v>1</v>
      </c>
      <c r="N39" s="3">
        <v>1</v>
      </c>
      <c r="O39" s="3"/>
      <c r="P39" s="3"/>
      <c r="Q39" s="3">
        <v>4</v>
      </c>
      <c r="R39" s="3"/>
      <c r="S39" s="3"/>
      <c r="T39" s="3"/>
      <c r="U39" s="3"/>
      <c r="V39" s="3"/>
      <c r="W39" s="52">
        <f t="shared" si="0"/>
        <v>36</v>
      </c>
    </row>
    <row r="40" spans="1:23" x14ac:dyDescent="0.2">
      <c r="A40" s="47" t="s">
        <v>12</v>
      </c>
      <c r="B40" s="46">
        <v>14</v>
      </c>
      <c r="C40" s="46"/>
      <c r="D40" s="46"/>
      <c r="E40" s="46"/>
      <c r="F40" s="46"/>
      <c r="G40" s="46"/>
      <c r="H40" s="46"/>
      <c r="I40" s="46"/>
      <c r="J40" s="46">
        <v>1</v>
      </c>
      <c r="K40" s="46"/>
      <c r="L40" s="46"/>
      <c r="M40" s="46"/>
      <c r="N40" s="46">
        <v>1</v>
      </c>
      <c r="O40" s="46"/>
      <c r="P40" s="46"/>
      <c r="Q40" s="46">
        <v>1</v>
      </c>
      <c r="R40" s="46"/>
      <c r="S40" s="46">
        <v>1</v>
      </c>
      <c r="T40" s="46"/>
      <c r="U40" s="46"/>
      <c r="V40" s="46"/>
      <c r="W40" s="46">
        <f t="shared" si="0"/>
        <v>18</v>
      </c>
    </row>
    <row r="41" spans="1:23" x14ac:dyDescent="0.2">
      <c r="A41" s="2" t="s">
        <v>155</v>
      </c>
      <c r="B41" s="3"/>
      <c r="C41" s="3">
        <v>147</v>
      </c>
      <c r="D41" s="3"/>
      <c r="E41" s="3"/>
      <c r="F41" s="3"/>
      <c r="G41" s="3"/>
      <c r="H41" s="3">
        <v>3</v>
      </c>
      <c r="I41" s="3"/>
      <c r="J41" s="3"/>
      <c r="K41" s="3"/>
      <c r="L41" s="3">
        <v>2</v>
      </c>
      <c r="M41" s="3">
        <v>7</v>
      </c>
      <c r="N41" s="3">
        <v>2</v>
      </c>
      <c r="O41" s="3"/>
      <c r="P41" s="3"/>
      <c r="Q41" s="3"/>
      <c r="R41" s="3"/>
      <c r="S41" s="3"/>
      <c r="T41" s="3"/>
      <c r="U41" s="3"/>
      <c r="V41" s="3"/>
      <c r="W41" s="52">
        <f t="shared" si="0"/>
        <v>161</v>
      </c>
    </row>
    <row r="42" spans="1:23" x14ac:dyDescent="0.2">
      <c r="A42" s="47" t="s">
        <v>13</v>
      </c>
      <c r="B42" s="46"/>
      <c r="C42" s="46">
        <v>485</v>
      </c>
      <c r="D42" s="46"/>
      <c r="E42" s="46"/>
      <c r="F42" s="46"/>
      <c r="G42" s="46">
        <v>16</v>
      </c>
      <c r="H42" s="46">
        <v>22</v>
      </c>
      <c r="I42" s="46">
        <v>4</v>
      </c>
      <c r="J42" s="46">
        <v>7</v>
      </c>
      <c r="K42" s="46"/>
      <c r="L42" s="46">
        <v>4</v>
      </c>
      <c r="M42" s="46">
        <v>14</v>
      </c>
      <c r="N42" s="46">
        <v>5</v>
      </c>
      <c r="O42" s="46">
        <v>14</v>
      </c>
      <c r="P42" s="46"/>
      <c r="Q42" s="46">
        <v>10</v>
      </c>
      <c r="R42" s="46"/>
      <c r="S42" s="46"/>
      <c r="T42" s="46"/>
      <c r="U42" s="46"/>
      <c r="V42" s="46">
        <v>26</v>
      </c>
      <c r="W42" s="46">
        <f t="shared" si="0"/>
        <v>607</v>
      </c>
    </row>
    <row r="43" spans="1:23" x14ac:dyDescent="0.2">
      <c r="A43" s="2" t="s">
        <v>14</v>
      </c>
      <c r="B43" s="3">
        <v>32</v>
      </c>
      <c r="C43" s="3"/>
      <c r="D43" s="3"/>
      <c r="E43" s="3"/>
      <c r="F43" s="3">
        <v>1</v>
      </c>
      <c r="G43" s="3"/>
      <c r="H43" s="3">
        <v>6</v>
      </c>
      <c r="I43" s="3"/>
      <c r="J43" s="3"/>
      <c r="K43" s="3"/>
      <c r="L43" s="3">
        <v>2</v>
      </c>
      <c r="M43" s="3">
        <v>1</v>
      </c>
      <c r="N43" s="3">
        <v>2</v>
      </c>
      <c r="O43" s="3"/>
      <c r="P43" s="3"/>
      <c r="Q43" s="3">
        <v>4</v>
      </c>
      <c r="R43" s="3"/>
      <c r="S43" s="3">
        <v>2</v>
      </c>
      <c r="T43" s="3">
        <v>1</v>
      </c>
      <c r="U43" s="3"/>
      <c r="V43" s="3"/>
      <c r="W43" s="52">
        <f t="shared" si="0"/>
        <v>51</v>
      </c>
    </row>
    <row r="44" spans="1:23" x14ac:dyDescent="0.2">
      <c r="A44" s="47" t="s">
        <v>15</v>
      </c>
      <c r="B44" s="46">
        <v>77</v>
      </c>
      <c r="C44" s="46"/>
      <c r="D44" s="46"/>
      <c r="E44" s="46"/>
      <c r="F44" s="46"/>
      <c r="G44" s="46">
        <v>3</v>
      </c>
      <c r="H44" s="46">
        <v>1</v>
      </c>
      <c r="I44" s="46">
        <v>1</v>
      </c>
      <c r="J44" s="46">
        <v>3</v>
      </c>
      <c r="K44" s="46"/>
      <c r="L44" s="46">
        <v>9</v>
      </c>
      <c r="M44" s="46">
        <v>2</v>
      </c>
      <c r="N44" s="46">
        <v>2</v>
      </c>
      <c r="O44" s="46"/>
      <c r="P44" s="46"/>
      <c r="Q44" s="46">
        <v>7</v>
      </c>
      <c r="R44" s="46"/>
      <c r="S44" s="46"/>
      <c r="T44" s="46">
        <v>1</v>
      </c>
      <c r="U44" s="46"/>
      <c r="V44" s="46">
        <v>2</v>
      </c>
      <c r="W44" s="46">
        <f t="shared" si="0"/>
        <v>108</v>
      </c>
    </row>
    <row r="45" spans="1:23" x14ac:dyDescent="0.2">
      <c r="A45" s="2" t="s">
        <v>231</v>
      </c>
      <c r="B45" s="3"/>
      <c r="C45" s="3"/>
      <c r="D45" s="3">
        <v>254</v>
      </c>
      <c r="E45" s="3"/>
      <c r="F45" s="3"/>
      <c r="G45" s="3">
        <v>16</v>
      </c>
      <c r="H45" s="3"/>
      <c r="I45" s="3"/>
      <c r="J45" s="3">
        <v>1</v>
      </c>
      <c r="K45" s="3">
        <v>4</v>
      </c>
      <c r="L45" s="3">
        <v>4</v>
      </c>
      <c r="M45" s="3">
        <v>12</v>
      </c>
      <c r="N45" s="3">
        <v>6</v>
      </c>
      <c r="O45" s="3">
        <v>1</v>
      </c>
      <c r="P45" s="3"/>
      <c r="Q45" s="3"/>
      <c r="R45" s="3"/>
      <c r="S45" s="3"/>
      <c r="T45" s="3">
        <v>2</v>
      </c>
      <c r="U45" s="52">
        <f t="shared" ref="U45:U46" si="1">SUM(B45:T45)</f>
        <v>300</v>
      </c>
    </row>
    <row r="46" spans="1:23" x14ac:dyDescent="0.2">
      <c r="A46" s="47" t="s">
        <v>232</v>
      </c>
      <c r="B46" s="46"/>
      <c r="C46" s="46">
        <v>328</v>
      </c>
      <c r="D46" s="46"/>
      <c r="E46" s="46"/>
      <c r="F46" s="46">
        <v>1</v>
      </c>
      <c r="G46" s="46">
        <v>8</v>
      </c>
      <c r="H46" s="46">
        <v>2</v>
      </c>
      <c r="I46" s="46"/>
      <c r="J46" s="46">
        <v>2</v>
      </c>
      <c r="K46" s="46">
        <v>5</v>
      </c>
      <c r="L46" s="46">
        <v>1</v>
      </c>
      <c r="M46" s="46">
        <v>2</v>
      </c>
      <c r="N46" s="46"/>
      <c r="O46" s="46">
        <v>5</v>
      </c>
      <c r="P46" s="46"/>
      <c r="Q46" s="46">
        <v>4</v>
      </c>
      <c r="R46" s="46"/>
      <c r="S46" s="46"/>
      <c r="T46" s="46"/>
      <c r="U46" s="46">
        <f t="shared" si="1"/>
        <v>358</v>
      </c>
    </row>
    <row r="47" spans="1:23" x14ac:dyDescent="0.2">
      <c r="A47" s="2" t="s">
        <v>16</v>
      </c>
      <c r="B47" s="3"/>
      <c r="C47" s="3">
        <v>150</v>
      </c>
      <c r="E47" s="3"/>
      <c r="F47" s="3">
        <v>1</v>
      </c>
      <c r="G47" s="3">
        <v>1</v>
      </c>
      <c r="H47" s="3"/>
      <c r="I47" s="3">
        <v>2</v>
      </c>
      <c r="J47" s="3"/>
      <c r="K47" s="3"/>
      <c r="L47" s="3">
        <v>2</v>
      </c>
      <c r="M47" s="3">
        <v>10</v>
      </c>
      <c r="N47" s="3">
        <v>1</v>
      </c>
      <c r="O47" s="3">
        <v>4</v>
      </c>
      <c r="P47" s="3"/>
      <c r="Q47" s="3">
        <v>6</v>
      </c>
      <c r="R47" s="3"/>
      <c r="S47" s="3">
        <v>1</v>
      </c>
      <c r="T47" s="3"/>
      <c r="U47" s="3"/>
      <c r="V47" s="3">
        <v>21</v>
      </c>
      <c r="W47" s="52">
        <f t="shared" si="0"/>
        <v>199</v>
      </c>
    </row>
    <row r="48" spans="1:23" x14ac:dyDescent="0.2">
      <c r="A48" s="2" t="s">
        <v>17</v>
      </c>
      <c r="B48" s="3">
        <v>213</v>
      </c>
      <c r="C48" s="3"/>
      <c r="D48" s="3"/>
      <c r="E48" s="3"/>
      <c r="F48" s="3"/>
      <c r="G48" s="3"/>
      <c r="H48" s="3">
        <v>4</v>
      </c>
      <c r="I48" s="3"/>
      <c r="J48" s="3">
        <v>1</v>
      </c>
      <c r="K48" s="3"/>
      <c r="L48" s="3">
        <v>1</v>
      </c>
      <c r="M48" s="3">
        <v>7</v>
      </c>
      <c r="N48" s="3">
        <v>3</v>
      </c>
      <c r="O48" s="3"/>
      <c r="P48" s="3">
        <v>2</v>
      </c>
      <c r="Q48" s="3">
        <v>4</v>
      </c>
      <c r="R48" s="3"/>
      <c r="S48" s="3">
        <v>3</v>
      </c>
      <c r="T48" s="3">
        <v>1</v>
      </c>
      <c r="U48" s="3"/>
      <c r="V48" s="3">
        <v>28</v>
      </c>
      <c r="W48" s="52">
        <f t="shared" si="0"/>
        <v>267</v>
      </c>
    </row>
    <row r="49" spans="1:23" s="63" customFormat="1" x14ac:dyDescent="0.2">
      <c r="A49" s="47" t="s">
        <v>18</v>
      </c>
      <c r="B49" s="46"/>
      <c r="C49" s="46"/>
      <c r="D49" s="46"/>
      <c r="E49" s="46"/>
      <c r="F49" s="46"/>
      <c r="G49" s="46"/>
      <c r="H49" s="46"/>
      <c r="I49" s="46">
        <v>2</v>
      </c>
      <c r="J49" s="46">
        <v>1</v>
      </c>
      <c r="K49" s="46"/>
      <c r="L49" s="46"/>
      <c r="M49" s="46">
        <v>1</v>
      </c>
      <c r="N49" s="46"/>
      <c r="O49" s="46"/>
      <c r="P49" s="46"/>
      <c r="Q49" s="46"/>
      <c r="R49" s="46"/>
      <c r="S49" s="46"/>
      <c r="T49" s="46"/>
      <c r="U49" s="46"/>
      <c r="V49" s="46">
        <v>18</v>
      </c>
      <c r="W49" s="46">
        <f t="shared" si="0"/>
        <v>22</v>
      </c>
    </row>
    <row r="50" spans="1:23" x14ac:dyDescent="0.2">
      <c r="A50" s="2" t="s">
        <v>110</v>
      </c>
      <c r="B50" s="3">
        <v>104</v>
      </c>
      <c r="C50" s="3"/>
      <c r="D50" s="3"/>
      <c r="E50" s="3"/>
      <c r="F50" s="3">
        <v>3</v>
      </c>
      <c r="G50" s="3">
        <v>1</v>
      </c>
      <c r="H50" s="3">
        <v>4</v>
      </c>
      <c r="I50" s="3"/>
      <c r="J50" s="3"/>
      <c r="K50" s="3"/>
      <c r="L50" s="3">
        <v>2</v>
      </c>
      <c r="M50" s="3">
        <v>5</v>
      </c>
      <c r="N50" s="3">
        <v>2</v>
      </c>
      <c r="O50" s="3"/>
      <c r="P50" s="3"/>
      <c r="Q50" s="3">
        <v>15</v>
      </c>
      <c r="R50" s="3"/>
      <c r="S50" s="3">
        <v>2</v>
      </c>
      <c r="T50" s="3">
        <v>1</v>
      </c>
      <c r="U50" s="3">
        <v>1</v>
      </c>
      <c r="V50" s="3">
        <v>8</v>
      </c>
      <c r="W50" s="52">
        <f t="shared" si="0"/>
        <v>148</v>
      </c>
    </row>
    <row r="51" spans="1:23" x14ac:dyDescent="0.2">
      <c r="A51" s="47" t="s">
        <v>19</v>
      </c>
      <c r="B51" s="46">
        <v>131</v>
      </c>
      <c r="C51" s="46"/>
      <c r="D51" s="46"/>
      <c r="E51" s="46"/>
      <c r="F51" s="46"/>
      <c r="G51" s="46"/>
      <c r="H51" s="46">
        <v>3</v>
      </c>
      <c r="I51" s="46"/>
      <c r="J51" s="46">
        <v>5</v>
      </c>
      <c r="K51" s="46"/>
      <c r="L51" s="46"/>
      <c r="M51" s="46">
        <v>3</v>
      </c>
      <c r="N51" s="46">
        <v>3</v>
      </c>
      <c r="O51" s="46"/>
      <c r="P51" s="46"/>
      <c r="Q51" s="46">
        <v>7</v>
      </c>
      <c r="R51" s="46"/>
      <c r="S51" s="46">
        <v>1</v>
      </c>
      <c r="T51" s="46"/>
      <c r="U51" s="46"/>
      <c r="V51" s="46">
        <v>1</v>
      </c>
      <c r="W51" s="46">
        <f t="shared" si="0"/>
        <v>154</v>
      </c>
    </row>
    <row r="52" spans="1:23" x14ac:dyDescent="0.2">
      <c r="A52" s="2" t="s">
        <v>20</v>
      </c>
      <c r="B52" s="3"/>
      <c r="C52" s="3">
        <v>497</v>
      </c>
      <c r="D52" s="3"/>
      <c r="E52" s="3"/>
      <c r="F52" s="3"/>
      <c r="G52" s="3"/>
      <c r="H52" s="3">
        <v>3</v>
      </c>
      <c r="I52" s="3"/>
      <c r="J52" s="3">
        <v>2</v>
      </c>
      <c r="K52" s="3"/>
      <c r="L52" s="3"/>
      <c r="M52" s="3">
        <v>7</v>
      </c>
      <c r="N52" s="3">
        <v>2</v>
      </c>
      <c r="O52" s="3"/>
      <c r="P52" s="3"/>
      <c r="Q52" s="3">
        <v>6</v>
      </c>
      <c r="R52" s="3"/>
      <c r="S52" s="3"/>
      <c r="T52" s="3"/>
      <c r="U52" s="3"/>
      <c r="V52" s="3">
        <v>1</v>
      </c>
      <c r="W52" s="52">
        <f t="shared" si="0"/>
        <v>518</v>
      </c>
    </row>
    <row r="53" spans="1:23" x14ac:dyDescent="0.2">
      <c r="A53" s="47" t="s">
        <v>21</v>
      </c>
      <c r="B53" s="46"/>
      <c r="C53" s="46">
        <v>46</v>
      </c>
      <c r="D53" s="46"/>
      <c r="E53" s="46"/>
      <c r="F53" s="46"/>
      <c r="G53" s="46"/>
      <c r="H53" s="46"/>
      <c r="I53" s="46"/>
      <c r="J53" s="46">
        <v>3</v>
      </c>
      <c r="K53" s="46"/>
      <c r="L53" s="46"/>
      <c r="M53" s="46">
        <v>1</v>
      </c>
      <c r="N53" s="46">
        <v>1</v>
      </c>
      <c r="O53" s="46"/>
      <c r="P53" s="46"/>
      <c r="Q53" s="46"/>
      <c r="R53" s="46"/>
      <c r="S53" s="46"/>
      <c r="T53" s="46"/>
      <c r="U53" s="46"/>
      <c r="V53" s="46">
        <v>3</v>
      </c>
      <c r="W53" s="46">
        <f t="shared" si="0"/>
        <v>54</v>
      </c>
    </row>
    <row r="54" spans="1:23" x14ac:dyDescent="0.2">
      <c r="A54" s="2" t="s">
        <v>22</v>
      </c>
      <c r="B54" s="3"/>
      <c r="C54" s="3">
        <v>33</v>
      </c>
      <c r="D54" s="3"/>
      <c r="E54" s="3"/>
      <c r="F54" s="3">
        <v>2</v>
      </c>
      <c r="G54" s="3">
        <v>9</v>
      </c>
      <c r="H54" s="3"/>
      <c r="I54" s="3">
        <v>1</v>
      </c>
      <c r="J54" s="3">
        <v>1</v>
      </c>
      <c r="K54" s="3"/>
      <c r="L54" s="3"/>
      <c r="M54" s="3">
        <v>1</v>
      </c>
      <c r="N54" s="3">
        <v>1</v>
      </c>
      <c r="O54" s="3"/>
      <c r="P54" s="3">
        <v>2</v>
      </c>
      <c r="Q54" s="3"/>
      <c r="R54" s="3"/>
      <c r="S54" s="3"/>
      <c r="T54" s="3"/>
      <c r="U54" s="3"/>
      <c r="V54" s="3">
        <v>4</v>
      </c>
      <c r="W54" s="52">
        <f t="shared" si="0"/>
        <v>54</v>
      </c>
    </row>
    <row r="55" spans="1:23" ht="12" customHeight="1" x14ac:dyDescent="0.2">
      <c r="A55" s="47" t="s">
        <v>23</v>
      </c>
      <c r="B55" s="46"/>
      <c r="C55" s="46">
        <v>125</v>
      </c>
      <c r="D55" s="46"/>
      <c r="E55" s="46"/>
      <c r="F55" s="46"/>
      <c r="G55" s="46"/>
      <c r="H55" s="46">
        <v>3</v>
      </c>
      <c r="I55" s="46"/>
      <c r="J55" s="46"/>
      <c r="K55" s="46"/>
      <c r="L55" s="46"/>
      <c r="M55" s="46">
        <v>5</v>
      </c>
      <c r="N55" s="46">
        <v>2</v>
      </c>
      <c r="O55" s="46"/>
      <c r="P55" s="46"/>
      <c r="Q55" s="46">
        <v>12</v>
      </c>
      <c r="R55" s="46"/>
      <c r="S55" s="46">
        <v>1</v>
      </c>
      <c r="T55" s="46"/>
      <c r="U55" s="46"/>
      <c r="V55" s="46">
        <v>34</v>
      </c>
      <c r="W55" s="46">
        <f t="shared" si="0"/>
        <v>182</v>
      </c>
    </row>
    <row r="56" spans="1:23" x14ac:dyDescent="0.2">
      <c r="A56" s="2" t="s">
        <v>24</v>
      </c>
      <c r="B56" s="3"/>
      <c r="C56" s="3">
        <v>104</v>
      </c>
      <c r="D56" s="3"/>
      <c r="E56" s="3"/>
      <c r="F56" s="3"/>
      <c r="G56" s="3"/>
      <c r="H56" s="3">
        <v>1</v>
      </c>
      <c r="I56" s="3"/>
      <c r="J56" s="3"/>
      <c r="K56" s="3"/>
      <c r="L56" s="3"/>
      <c r="M56" s="3">
        <v>2</v>
      </c>
      <c r="N56" s="3">
        <v>4</v>
      </c>
      <c r="O56" s="3"/>
      <c r="P56" s="3"/>
      <c r="Q56" s="3"/>
      <c r="R56" s="3"/>
      <c r="S56" s="3">
        <v>2</v>
      </c>
      <c r="T56" s="3"/>
      <c r="U56" s="3"/>
      <c r="V56" s="3">
        <v>38</v>
      </c>
      <c r="W56" s="52">
        <f t="shared" si="0"/>
        <v>151</v>
      </c>
    </row>
    <row r="57" spans="1:23" x14ac:dyDescent="0.2">
      <c r="A57" s="47" t="s">
        <v>25</v>
      </c>
      <c r="B57" s="46">
        <v>11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>
        <v>1</v>
      </c>
      <c r="N57" s="46"/>
      <c r="O57" s="46"/>
      <c r="P57" s="46"/>
      <c r="Q57" s="46"/>
      <c r="R57" s="46"/>
      <c r="S57" s="46">
        <v>4</v>
      </c>
      <c r="T57" s="46"/>
      <c r="U57" s="46"/>
      <c r="V57" s="46"/>
      <c r="W57" s="46">
        <f t="shared" si="0"/>
        <v>16</v>
      </c>
    </row>
    <row r="58" spans="1:23" x14ac:dyDescent="0.2">
      <c r="A58" s="2" t="s">
        <v>26</v>
      </c>
      <c r="B58" s="3"/>
      <c r="C58" s="3">
        <v>375</v>
      </c>
      <c r="D58" s="3"/>
      <c r="E58" s="3"/>
      <c r="F58" s="3"/>
      <c r="G58" s="3"/>
      <c r="H58" s="3">
        <v>1</v>
      </c>
      <c r="I58" s="3"/>
      <c r="J58" s="3">
        <v>6</v>
      </c>
      <c r="K58" s="3"/>
      <c r="L58" s="3"/>
      <c r="M58" s="3">
        <v>5</v>
      </c>
      <c r="N58" s="3">
        <v>6</v>
      </c>
      <c r="O58" s="3"/>
      <c r="P58" s="3"/>
      <c r="Q58" s="3">
        <v>12</v>
      </c>
      <c r="R58" s="3"/>
      <c r="S58" s="3">
        <v>2</v>
      </c>
      <c r="T58" s="3"/>
      <c r="U58" s="3"/>
      <c r="V58" s="3"/>
      <c r="W58" s="52">
        <f t="shared" si="0"/>
        <v>407</v>
      </c>
    </row>
    <row r="59" spans="1:23" x14ac:dyDescent="0.2">
      <c r="A59" s="47" t="s">
        <v>132</v>
      </c>
      <c r="B59" s="46"/>
      <c r="C59" s="46">
        <v>23</v>
      </c>
      <c r="D59" s="46"/>
      <c r="E59" s="46"/>
      <c r="F59" s="46"/>
      <c r="G59" s="46"/>
      <c r="H59" s="46"/>
      <c r="I59" s="46"/>
      <c r="J59" s="46"/>
      <c r="K59" s="46"/>
      <c r="L59" s="46"/>
      <c r="M59" s="46">
        <v>1</v>
      </c>
      <c r="N59" s="46">
        <v>1</v>
      </c>
      <c r="O59" s="46"/>
      <c r="P59" s="46"/>
      <c r="Q59" s="46"/>
      <c r="R59" s="46"/>
      <c r="S59" s="46"/>
      <c r="T59" s="46"/>
      <c r="U59" s="46"/>
      <c r="V59" s="46"/>
      <c r="W59" s="46">
        <f t="shared" si="0"/>
        <v>25</v>
      </c>
    </row>
    <row r="60" spans="1:23" x14ac:dyDescent="0.2">
      <c r="A60" s="2" t="s">
        <v>114</v>
      </c>
      <c r="B60" s="3"/>
      <c r="C60" s="3">
        <v>129</v>
      </c>
      <c r="D60" s="3"/>
      <c r="E60" s="3"/>
      <c r="F60" s="3">
        <v>1</v>
      </c>
      <c r="G60" s="3">
        <v>1</v>
      </c>
      <c r="H60" s="3"/>
      <c r="I60" s="3"/>
      <c r="J60" s="3">
        <v>2</v>
      </c>
      <c r="K60" s="3"/>
      <c r="L60" s="3"/>
      <c r="M60" s="3">
        <v>7</v>
      </c>
      <c r="N60" s="3">
        <v>1</v>
      </c>
      <c r="O60" s="3"/>
      <c r="P60" s="3">
        <v>2</v>
      </c>
      <c r="Q60" s="3">
        <v>4</v>
      </c>
      <c r="R60" s="3"/>
      <c r="S60" s="3">
        <v>1</v>
      </c>
      <c r="T60" s="3"/>
      <c r="U60" s="3"/>
      <c r="V60" s="3">
        <v>23</v>
      </c>
      <c r="W60" s="52">
        <f t="shared" si="0"/>
        <v>171</v>
      </c>
    </row>
    <row r="61" spans="1:23" ht="13.5" thickBot="1" x14ac:dyDescent="0.25">
      <c r="A61" s="47" t="s">
        <v>122</v>
      </c>
      <c r="B61" s="46">
        <v>73</v>
      </c>
      <c r="C61" s="46">
        <v>292</v>
      </c>
      <c r="D61" s="46"/>
      <c r="E61" s="46"/>
      <c r="F61" s="46">
        <v>1</v>
      </c>
      <c r="G61" s="46">
        <v>1</v>
      </c>
      <c r="H61" s="46">
        <v>8</v>
      </c>
      <c r="I61" s="46"/>
      <c r="J61" s="46"/>
      <c r="K61" s="46"/>
      <c r="L61" s="46"/>
      <c r="M61" s="46">
        <v>11</v>
      </c>
      <c r="N61" s="46">
        <v>2</v>
      </c>
      <c r="O61" s="46">
        <v>16</v>
      </c>
      <c r="P61" s="46"/>
      <c r="Q61" s="46"/>
      <c r="R61" s="46"/>
      <c r="S61" s="46">
        <v>2</v>
      </c>
      <c r="T61" s="46"/>
      <c r="U61" s="46"/>
      <c r="V61" s="46"/>
      <c r="W61" s="46">
        <f t="shared" si="0"/>
        <v>406</v>
      </c>
    </row>
    <row r="62" spans="1:23" ht="45.75" customHeight="1" thickBot="1" x14ac:dyDescent="0.25">
      <c r="A62" s="70" t="s">
        <v>0</v>
      </c>
      <c r="B62" s="72" t="s">
        <v>218</v>
      </c>
      <c r="C62" s="65" t="s">
        <v>225</v>
      </c>
      <c r="D62" s="65" t="s">
        <v>226</v>
      </c>
      <c r="E62" s="67" t="s">
        <v>196</v>
      </c>
      <c r="F62" s="67" t="s">
        <v>223</v>
      </c>
      <c r="G62" s="65" t="s">
        <v>224</v>
      </c>
      <c r="H62" s="65" t="s">
        <v>219</v>
      </c>
      <c r="I62" s="67" t="s">
        <v>222</v>
      </c>
      <c r="J62" s="65" t="s">
        <v>199</v>
      </c>
      <c r="K62" s="65" t="s">
        <v>200</v>
      </c>
      <c r="L62" s="65" t="s">
        <v>197</v>
      </c>
      <c r="M62" s="66" t="s">
        <v>201</v>
      </c>
      <c r="N62" s="65" t="s">
        <v>202</v>
      </c>
      <c r="O62" s="66" t="s">
        <v>203</v>
      </c>
      <c r="P62" s="66" t="s">
        <v>204</v>
      </c>
      <c r="Q62" s="66" t="s">
        <v>205</v>
      </c>
      <c r="R62" s="66" t="s">
        <v>206</v>
      </c>
      <c r="S62" s="65" t="s">
        <v>207</v>
      </c>
      <c r="T62" s="68" t="s">
        <v>208</v>
      </c>
      <c r="U62" s="70" t="s">
        <v>209</v>
      </c>
      <c r="V62" s="66" t="s">
        <v>210</v>
      </c>
      <c r="W62" s="66" t="s">
        <v>1</v>
      </c>
    </row>
    <row r="63" spans="1:23" x14ac:dyDescent="0.2">
      <c r="A63" s="2" t="s">
        <v>128</v>
      </c>
      <c r="B63" s="3"/>
      <c r="C63" s="3">
        <v>260</v>
      </c>
      <c r="D63" s="3"/>
      <c r="E63" s="3"/>
      <c r="F63" s="3">
        <v>1</v>
      </c>
      <c r="G63" s="3">
        <v>1</v>
      </c>
      <c r="H63" s="3">
        <v>4</v>
      </c>
      <c r="I63" s="3"/>
      <c r="J63" s="3"/>
      <c r="K63" s="3"/>
      <c r="L63" s="3"/>
      <c r="M63" s="3">
        <v>6</v>
      </c>
      <c r="N63" s="3">
        <v>1</v>
      </c>
      <c r="O63" s="3"/>
      <c r="P63" s="3"/>
      <c r="Q63" s="3"/>
      <c r="R63" s="3"/>
      <c r="S63" s="3"/>
      <c r="T63" s="3"/>
      <c r="U63" s="3"/>
      <c r="V63" s="3"/>
      <c r="W63" s="52">
        <f>SUM(B63:V63)</f>
        <v>273</v>
      </c>
    </row>
    <row r="64" spans="1:23" x14ac:dyDescent="0.2">
      <c r="A64" s="47" t="s">
        <v>27</v>
      </c>
      <c r="B64" s="46"/>
      <c r="C64" s="46">
        <v>151</v>
      </c>
      <c r="D64" s="46"/>
      <c r="E64" s="46"/>
      <c r="F64" s="46">
        <v>1</v>
      </c>
      <c r="G64" s="46">
        <v>3</v>
      </c>
      <c r="H64" s="46">
        <v>2</v>
      </c>
      <c r="I64" s="46"/>
      <c r="J64" s="46">
        <v>3</v>
      </c>
      <c r="K64" s="46"/>
      <c r="L64" s="46">
        <v>6</v>
      </c>
      <c r="M64" s="46">
        <v>4</v>
      </c>
      <c r="N64" s="46">
        <v>1</v>
      </c>
      <c r="O64" s="46"/>
      <c r="P64" s="46">
        <v>2</v>
      </c>
      <c r="Q64" s="46">
        <v>5</v>
      </c>
      <c r="R64" s="46"/>
      <c r="S64" s="46">
        <v>2</v>
      </c>
      <c r="T64" s="46">
        <v>1</v>
      </c>
      <c r="U64" s="46">
        <v>1</v>
      </c>
      <c r="V64" s="46">
        <v>1</v>
      </c>
      <c r="W64" s="46">
        <f t="shared" si="0"/>
        <v>183</v>
      </c>
    </row>
    <row r="65" spans="1:23" x14ac:dyDescent="0.2">
      <c r="A65" s="2" t="s">
        <v>28</v>
      </c>
      <c r="B65" s="3"/>
      <c r="C65" s="3">
        <v>74</v>
      </c>
      <c r="D65" s="3"/>
      <c r="E65" s="3"/>
      <c r="F65" s="3"/>
      <c r="G65" s="3"/>
      <c r="H65" s="3">
        <v>2</v>
      </c>
      <c r="I65" s="3"/>
      <c r="J65" s="3"/>
      <c r="K65" s="3"/>
      <c r="L65" s="3"/>
      <c r="M65" s="3"/>
      <c r="N65" s="3">
        <v>1</v>
      </c>
      <c r="O65" s="3"/>
      <c r="P65" s="3"/>
      <c r="Q65" s="3">
        <v>1</v>
      </c>
      <c r="R65" s="3"/>
      <c r="S65" s="3">
        <v>1</v>
      </c>
      <c r="T65" s="3"/>
      <c r="U65" s="3"/>
      <c r="V65" s="3"/>
      <c r="W65" s="52">
        <f>SUM(B65:V65)</f>
        <v>79</v>
      </c>
    </row>
    <row r="66" spans="1:23" x14ac:dyDescent="0.2">
      <c r="A66" s="47" t="s">
        <v>29</v>
      </c>
      <c r="B66" s="46"/>
      <c r="C66" s="46">
        <v>52</v>
      </c>
      <c r="D66" s="46"/>
      <c r="E66" s="46"/>
      <c r="F66" s="46"/>
      <c r="G66" s="46"/>
      <c r="H66" s="46">
        <v>2</v>
      </c>
      <c r="I66" s="46"/>
      <c r="J66" s="46"/>
      <c r="K66" s="46"/>
      <c r="L66" s="46"/>
      <c r="M66" s="46">
        <v>2</v>
      </c>
      <c r="N66" s="46"/>
      <c r="O66" s="46"/>
      <c r="P66" s="46"/>
      <c r="Q66" s="46"/>
      <c r="R66" s="46"/>
      <c r="S66" s="46">
        <v>1</v>
      </c>
      <c r="T66" s="46"/>
      <c r="U66" s="46"/>
      <c r="V66" s="46"/>
      <c r="W66" s="46">
        <f>SUM(B66:V66)</f>
        <v>57</v>
      </c>
    </row>
    <row r="67" spans="1:23" x14ac:dyDescent="0.2">
      <c r="A67" s="2" t="s">
        <v>30</v>
      </c>
      <c r="B67" s="3"/>
      <c r="C67" s="3">
        <v>132</v>
      </c>
      <c r="D67" s="3"/>
      <c r="E67" s="3"/>
      <c r="F67" s="3"/>
      <c r="G67" s="3"/>
      <c r="H67" s="3">
        <v>10</v>
      </c>
      <c r="I67" s="3"/>
      <c r="J67" s="3"/>
      <c r="K67" s="3"/>
      <c r="L67" s="3">
        <v>2</v>
      </c>
      <c r="M67" s="3">
        <v>5</v>
      </c>
      <c r="N67" s="3">
        <v>1</v>
      </c>
      <c r="O67" s="3"/>
      <c r="P67" s="3">
        <v>2</v>
      </c>
      <c r="Q67" s="3"/>
      <c r="R67" s="3"/>
      <c r="S67" s="3"/>
      <c r="T67" s="3"/>
      <c r="U67" s="3"/>
      <c r="V67" s="3"/>
      <c r="W67" s="52">
        <f>SUM(B67:V67)</f>
        <v>152</v>
      </c>
    </row>
    <row r="68" spans="1:23" ht="13.5" thickBot="1" x14ac:dyDescent="0.25">
      <c r="A68" s="49" t="s">
        <v>150</v>
      </c>
      <c r="B68" s="46"/>
      <c r="C68" s="46">
        <v>309</v>
      </c>
      <c r="D68" s="46"/>
      <c r="E68" s="46"/>
      <c r="F68" s="46"/>
      <c r="G68" s="46">
        <v>4</v>
      </c>
      <c r="H68" s="46">
        <v>4</v>
      </c>
      <c r="I68" s="46"/>
      <c r="J68" s="46"/>
      <c r="K68" s="46"/>
      <c r="L68" s="46"/>
      <c r="M68" s="46">
        <v>7</v>
      </c>
      <c r="N68" s="46">
        <v>1</v>
      </c>
      <c r="O68" s="46"/>
      <c r="P68" s="46"/>
      <c r="Q68" s="46"/>
      <c r="R68" s="46"/>
      <c r="S68" s="46"/>
      <c r="T68" s="46"/>
      <c r="U68" s="46"/>
      <c r="V68" s="46"/>
      <c r="W68" s="46">
        <f>SUM(B68:V68)</f>
        <v>325</v>
      </c>
    </row>
    <row r="69" spans="1:23" s="8" customFormat="1" ht="13.5" thickBot="1" x14ac:dyDescent="0.25">
      <c r="A69" s="9" t="s">
        <v>31</v>
      </c>
      <c r="B69" s="10">
        <f>SUM(B2:B68)</f>
        <v>1961</v>
      </c>
      <c r="C69" s="10">
        <f>SUM(C2:C68)</f>
        <v>6425</v>
      </c>
      <c r="D69" s="10">
        <f>SUM(D2:D68)</f>
        <v>766</v>
      </c>
      <c r="E69" s="10">
        <f>SUM(E2:E68)</f>
        <v>0</v>
      </c>
      <c r="F69" s="10">
        <f>SUM(F2:F68)</f>
        <v>23</v>
      </c>
      <c r="G69" s="10">
        <f>SUM(G2:G68)</f>
        <v>107</v>
      </c>
      <c r="H69" s="10">
        <f>SUM(H2:H68)</f>
        <v>247</v>
      </c>
      <c r="I69" s="10">
        <f>SUM(I2:I68)</f>
        <v>18</v>
      </c>
      <c r="J69" s="10">
        <f>SUM(J2:J68)</f>
        <v>63</v>
      </c>
      <c r="K69" s="10">
        <f>SUM(K2:K68)</f>
        <v>11</v>
      </c>
      <c r="L69" s="10">
        <f>SUM(L2:L68)</f>
        <v>56</v>
      </c>
      <c r="M69" s="10">
        <f>SUM(M2:M68)</f>
        <v>246</v>
      </c>
      <c r="N69" s="10">
        <f>SUM(N2:N68)</f>
        <v>67</v>
      </c>
      <c r="O69" s="10">
        <f>SUM(O2:O68)</f>
        <v>157</v>
      </c>
      <c r="P69" s="10">
        <f>SUM(P2:P68)</f>
        <v>63</v>
      </c>
      <c r="Q69" s="10">
        <f>SUM(Q2:Q68)</f>
        <v>185</v>
      </c>
      <c r="R69" s="10">
        <f>SUM(R2:R68)</f>
        <v>1</v>
      </c>
      <c r="S69" s="10">
        <f>SUM(S2:S68)</f>
        <v>35</v>
      </c>
      <c r="T69" s="10">
        <f>SUM(T2:T68)</f>
        <v>12</v>
      </c>
      <c r="U69" s="10">
        <f>SUM(U2:U68)</f>
        <v>686</v>
      </c>
      <c r="V69" s="10">
        <f>SUM(V2:V68)</f>
        <v>272</v>
      </c>
      <c r="W69" s="10">
        <f>SUM(W2:W68)</f>
        <v>10085</v>
      </c>
    </row>
    <row r="70" spans="1:23" s="8" customFormat="1" ht="33" customHeight="1" thickBot="1" x14ac:dyDescent="0.25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</row>
    <row r="71" spans="1:23" ht="45.75" customHeight="1" thickBot="1" x14ac:dyDescent="0.25">
      <c r="A71" s="70" t="s">
        <v>32</v>
      </c>
      <c r="B71" s="72" t="s">
        <v>218</v>
      </c>
      <c r="C71" s="65" t="s">
        <v>225</v>
      </c>
      <c r="D71" s="65" t="s">
        <v>226</v>
      </c>
      <c r="E71" s="67" t="s">
        <v>196</v>
      </c>
      <c r="F71" s="67" t="s">
        <v>223</v>
      </c>
      <c r="G71" s="65" t="s">
        <v>224</v>
      </c>
      <c r="H71" s="65" t="s">
        <v>219</v>
      </c>
      <c r="I71" s="67" t="s">
        <v>222</v>
      </c>
      <c r="J71" s="65" t="s">
        <v>199</v>
      </c>
      <c r="K71" s="65" t="s">
        <v>200</v>
      </c>
      <c r="L71" s="65" t="s">
        <v>197</v>
      </c>
      <c r="M71" s="66" t="s">
        <v>201</v>
      </c>
      <c r="N71" s="65" t="s">
        <v>202</v>
      </c>
      <c r="O71" s="66" t="s">
        <v>203</v>
      </c>
      <c r="P71" s="66" t="s">
        <v>204</v>
      </c>
      <c r="Q71" s="66" t="s">
        <v>205</v>
      </c>
      <c r="R71" s="66" t="s">
        <v>206</v>
      </c>
      <c r="S71" s="65" t="s">
        <v>207</v>
      </c>
      <c r="T71" s="68" t="s">
        <v>208</v>
      </c>
      <c r="U71" s="70" t="s">
        <v>209</v>
      </c>
      <c r="V71" s="66" t="s">
        <v>210</v>
      </c>
      <c r="W71" s="66" t="s">
        <v>1</v>
      </c>
    </row>
    <row r="72" spans="1:23" x14ac:dyDescent="0.2">
      <c r="A72" s="50" t="s">
        <v>33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>
        <v>1</v>
      </c>
      <c r="T72" s="46"/>
      <c r="U72" s="46"/>
      <c r="V72" s="46">
        <v>3</v>
      </c>
      <c r="W72" s="46">
        <f t="shared" ref="W72:W97" si="2">SUM(B72:V72)</f>
        <v>4</v>
      </c>
    </row>
    <row r="73" spans="1:23" x14ac:dyDescent="0.2">
      <c r="A73" s="49" t="s">
        <v>130</v>
      </c>
      <c r="B73" s="46"/>
      <c r="C73" s="46">
        <v>31</v>
      </c>
      <c r="D73" s="51"/>
      <c r="E73" s="46"/>
      <c r="F73" s="46"/>
      <c r="G73" s="46"/>
      <c r="H73" s="46"/>
      <c r="I73" s="46"/>
      <c r="J73" s="46">
        <v>19</v>
      </c>
      <c r="K73" s="46"/>
      <c r="L73" s="46"/>
      <c r="M73" s="46">
        <v>3</v>
      </c>
      <c r="N73" s="46">
        <v>1</v>
      </c>
      <c r="O73" s="46"/>
      <c r="P73" s="46"/>
      <c r="Q73" s="46">
        <v>5</v>
      </c>
      <c r="R73" s="46"/>
      <c r="S73" s="46">
        <v>1</v>
      </c>
      <c r="T73" s="46"/>
      <c r="U73" s="46"/>
      <c r="V73" s="46">
        <v>5</v>
      </c>
      <c r="W73" s="46">
        <f t="shared" si="2"/>
        <v>65</v>
      </c>
    </row>
    <row r="74" spans="1:23" x14ac:dyDescent="0.2">
      <c r="A74" s="16" t="s">
        <v>34</v>
      </c>
      <c r="B74" s="4"/>
      <c r="C74" s="4"/>
      <c r="D74" s="4"/>
      <c r="E74" s="4"/>
      <c r="F74" s="4"/>
      <c r="G74" s="4"/>
      <c r="H74" s="4"/>
      <c r="I74" s="4"/>
      <c r="J74" s="4"/>
      <c r="K74" s="62"/>
      <c r="L74" s="62"/>
      <c r="M74" s="62">
        <v>1</v>
      </c>
      <c r="N74" s="62">
        <v>1</v>
      </c>
      <c r="O74" s="62"/>
      <c r="P74" s="4"/>
      <c r="Q74" s="4"/>
      <c r="R74" s="4"/>
      <c r="S74" s="17">
        <v>4</v>
      </c>
      <c r="T74" s="4"/>
      <c r="U74" s="17"/>
      <c r="V74" s="4"/>
      <c r="W74" s="52">
        <f t="shared" si="2"/>
        <v>6</v>
      </c>
    </row>
    <row r="75" spans="1:23" x14ac:dyDescent="0.2">
      <c r="A75" s="5" t="s">
        <v>135</v>
      </c>
      <c r="B75" s="3"/>
      <c r="C75" s="3">
        <v>8</v>
      </c>
      <c r="D75" s="3"/>
      <c r="E75" s="3"/>
      <c r="F75" s="3"/>
      <c r="G75" s="3"/>
      <c r="H75" s="3"/>
      <c r="I75" s="3"/>
      <c r="J75" s="3">
        <v>2</v>
      </c>
      <c r="K75" s="3"/>
      <c r="L75" s="3"/>
      <c r="M75" s="3"/>
      <c r="N75" s="3">
        <v>1</v>
      </c>
      <c r="O75" s="3"/>
      <c r="P75" s="3">
        <v>3</v>
      </c>
      <c r="Q75" s="3"/>
      <c r="R75" s="3"/>
      <c r="S75" s="3"/>
      <c r="T75" s="3"/>
      <c r="U75" s="3"/>
      <c r="V75" s="3"/>
      <c r="W75" s="52">
        <f t="shared" si="2"/>
        <v>14</v>
      </c>
    </row>
    <row r="76" spans="1:23" x14ac:dyDescent="0.2">
      <c r="A76" s="49" t="s">
        <v>35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>
        <v>2</v>
      </c>
      <c r="N76" s="46"/>
      <c r="O76" s="46"/>
      <c r="P76" s="46">
        <v>4</v>
      </c>
      <c r="Q76" s="46"/>
      <c r="R76" s="46"/>
      <c r="S76" s="46">
        <v>6</v>
      </c>
      <c r="T76" s="46"/>
      <c r="U76" s="46"/>
      <c r="V76" s="46"/>
      <c r="W76" s="46">
        <f t="shared" si="2"/>
        <v>12</v>
      </c>
    </row>
    <row r="77" spans="1:23" x14ac:dyDescent="0.2">
      <c r="A77" s="5" t="s">
        <v>36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v>2</v>
      </c>
      <c r="M77" s="3"/>
      <c r="N77" s="3"/>
      <c r="O77" s="3"/>
      <c r="P77" s="3">
        <v>5</v>
      </c>
      <c r="Q77" s="3"/>
      <c r="R77" s="3"/>
      <c r="S77" s="3"/>
      <c r="T77" s="3"/>
      <c r="U77" s="3"/>
      <c r="V77" s="3">
        <v>1</v>
      </c>
      <c r="W77" s="52">
        <f t="shared" si="2"/>
        <v>8</v>
      </c>
    </row>
    <row r="78" spans="1:23" x14ac:dyDescent="0.2">
      <c r="A78" s="49" t="s">
        <v>118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>
        <v>4</v>
      </c>
      <c r="M78" s="46"/>
      <c r="N78" s="46"/>
      <c r="O78" s="46"/>
      <c r="P78" s="46"/>
      <c r="Q78" s="46"/>
      <c r="R78" s="46"/>
      <c r="S78" s="46"/>
      <c r="T78" s="46"/>
      <c r="U78" s="46"/>
      <c r="V78" s="46">
        <v>11</v>
      </c>
      <c r="W78" s="46">
        <f t="shared" si="2"/>
        <v>15</v>
      </c>
    </row>
    <row r="79" spans="1:23" x14ac:dyDescent="0.2">
      <c r="A79" s="61" t="s">
        <v>124</v>
      </c>
      <c r="B79" s="52">
        <v>2</v>
      </c>
      <c r="C79" s="52"/>
      <c r="D79" s="52"/>
      <c r="E79" s="52"/>
      <c r="F79" s="52"/>
      <c r="G79" s="52"/>
      <c r="H79" s="52">
        <v>1</v>
      </c>
      <c r="I79" s="52">
        <v>3</v>
      </c>
      <c r="J79" s="52">
        <v>20</v>
      </c>
      <c r="K79" s="52"/>
      <c r="L79" s="52"/>
      <c r="M79" s="52"/>
      <c r="N79" s="52"/>
      <c r="O79" s="52"/>
      <c r="P79" s="52">
        <v>5</v>
      </c>
      <c r="Q79" s="52"/>
      <c r="R79" s="52"/>
      <c r="S79" s="52">
        <v>2</v>
      </c>
      <c r="T79" s="52"/>
      <c r="U79" s="52"/>
      <c r="V79" s="52">
        <v>3</v>
      </c>
      <c r="W79" s="52">
        <f t="shared" si="2"/>
        <v>36</v>
      </c>
    </row>
    <row r="80" spans="1:23" x14ac:dyDescent="0.2">
      <c r="A80" s="61" t="s">
        <v>37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>
        <v>1</v>
      </c>
      <c r="T80" s="52"/>
      <c r="U80" s="52"/>
      <c r="V80" s="52">
        <v>2</v>
      </c>
      <c r="W80" s="52">
        <f t="shared" si="2"/>
        <v>3</v>
      </c>
    </row>
    <row r="81" spans="1:23" x14ac:dyDescent="0.2">
      <c r="A81" s="47" t="s">
        <v>169</v>
      </c>
      <c r="B81" s="46"/>
      <c r="C81" s="46">
        <v>3</v>
      </c>
      <c r="D81" s="46"/>
      <c r="E81" s="46"/>
      <c r="F81" s="46"/>
      <c r="G81" s="46"/>
      <c r="H81" s="46"/>
      <c r="I81" s="46"/>
      <c r="J81" s="46"/>
      <c r="K81" s="46"/>
      <c r="L81" s="46">
        <v>7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>
        <f t="shared" si="2"/>
        <v>10</v>
      </c>
    </row>
    <row r="82" spans="1:23" x14ac:dyDescent="0.2">
      <c r="A82" s="5" t="s">
        <v>38</v>
      </c>
      <c r="B82" s="3"/>
      <c r="C82" s="3">
        <v>42</v>
      </c>
      <c r="D82" s="3"/>
      <c r="E82" s="3"/>
      <c r="F82" s="3"/>
      <c r="G82" s="3"/>
      <c r="H82" s="3">
        <v>2</v>
      </c>
      <c r="I82" s="3"/>
      <c r="J82" s="3">
        <v>2</v>
      </c>
      <c r="K82" s="3"/>
      <c r="L82" s="3"/>
      <c r="M82" s="3">
        <v>1</v>
      </c>
      <c r="N82" s="3"/>
      <c r="O82" s="3"/>
      <c r="P82" s="3"/>
      <c r="Q82" s="3"/>
      <c r="R82" s="3"/>
      <c r="S82" s="3"/>
      <c r="T82" s="3"/>
      <c r="U82" s="3"/>
      <c r="V82" s="3"/>
      <c r="W82" s="52">
        <f t="shared" si="2"/>
        <v>47</v>
      </c>
    </row>
    <row r="83" spans="1:23" x14ac:dyDescent="0.2">
      <c r="A83" s="49" t="s">
        <v>121</v>
      </c>
      <c r="B83" s="46"/>
      <c r="C83" s="46">
        <v>7</v>
      </c>
      <c r="D83" s="46"/>
      <c r="E83" s="46"/>
      <c r="F83" s="46">
        <v>2</v>
      </c>
      <c r="G83" s="46"/>
      <c r="H83" s="46"/>
      <c r="I83" s="46"/>
      <c r="J83" s="46"/>
      <c r="K83" s="46"/>
      <c r="L83" s="46"/>
      <c r="M83" s="46">
        <v>2</v>
      </c>
      <c r="N83" s="46">
        <v>1</v>
      </c>
      <c r="O83" s="46"/>
      <c r="P83" s="46">
        <v>2</v>
      </c>
      <c r="Q83" s="46"/>
      <c r="R83" s="46"/>
      <c r="S83" s="46">
        <v>11</v>
      </c>
      <c r="T83" s="46"/>
      <c r="U83" s="46"/>
      <c r="V83" s="46"/>
      <c r="W83" s="46">
        <f t="shared" si="2"/>
        <v>25</v>
      </c>
    </row>
    <row r="84" spans="1:23" x14ac:dyDescent="0.2">
      <c r="A84" s="5" t="s">
        <v>39</v>
      </c>
      <c r="B84" s="3"/>
      <c r="C84" s="3"/>
      <c r="D84" s="3"/>
      <c r="E84" s="3"/>
      <c r="F84" s="3"/>
      <c r="G84" s="3"/>
      <c r="H84" s="3"/>
      <c r="I84" s="3"/>
      <c r="J84" s="3">
        <v>4</v>
      </c>
      <c r="K84" s="3"/>
      <c r="L84" s="3"/>
      <c r="M84" s="3"/>
      <c r="N84" s="3"/>
      <c r="O84" s="3"/>
      <c r="P84" s="3"/>
      <c r="Q84" s="3"/>
      <c r="R84" s="3"/>
      <c r="S84" s="3">
        <v>2</v>
      </c>
      <c r="T84" s="3"/>
      <c r="U84" s="3"/>
      <c r="V84" s="3"/>
      <c r="W84" s="52">
        <f t="shared" si="2"/>
        <v>6</v>
      </c>
    </row>
    <row r="85" spans="1:23" x14ac:dyDescent="0.2">
      <c r="A85" s="49" t="s">
        <v>126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>
        <v>2</v>
      </c>
      <c r="M85" s="46"/>
      <c r="N85" s="46"/>
      <c r="O85" s="46"/>
      <c r="P85" s="46"/>
      <c r="Q85" s="46"/>
      <c r="R85" s="46"/>
      <c r="S85" s="46">
        <v>1</v>
      </c>
      <c r="T85" s="46"/>
      <c r="U85" s="46"/>
      <c r="V85" s="46"/>
      <c r="W85" s="46">
        <f t="shared" si="2"/>
        <v>3</v>
      </c>
    </row>
    <row r="86" spans="1:23" x14ac:dyDescent="0.2">
      <c r="A86" s="5" t="s">
        <v>40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>
        <v>5</v>
      </c>
      <c r="M86" s="3"/>
      <c r="N86" s="3"/>
      <c r="O86" s="3"/>
      <c r="P86" s="3">
        <v>1</v>
      </c>
      <c r="Q86" s="3"/>
      <c r="R86" s="3"/>
      <c r="S86" s="3"/>
      <c r="T86" s="3"/>
      <c r="U86" s="3"/>
      <c r="V86" s="3">
        <v>1</v>
      </c>
      <c r="W86" s="52">
        <f t="shared" si="2"/>
        <v>7</v>
      </c>
    </row>
    <row r="87" spans="1:23" x14ac:dyDescent="0.2">
      <c r="A87" s="2" t="s">
        <v>230</v>
      </c>
      <c r="B87" s="3"/>
      <c r="C87" s="3">
        <v>19</v>
      </c>
      <c r="D87" s="3"/>
      <c r="E87" s="3"/>
      <c r="F87" s="3"/>
      <c r="G87" s="3"/>
      <c r="H87" s="3"/>
      <c r="I87" s="3"/>
      <c r="J87" s="3"/>
      <c r="K87" s="3"/>
      <c r="L87" s="3">
        <v>1</v>
      </c>
      <c r="M87" s="3"/>
      <c r="N87" s="3"/>
      <c r="O87" s="3"/>
      <c r="P87" s="3"/>
      <c r="Q87" s="3"/>
      <c r="R87" s="3"/>
      <c r="S87" s="3">
        <v>2</v>
      </c>
      <c r="T87" s="3"/>
      <c r="U87" s="3"/>
      <c r="V87" s="3">
        <v>2</v>
      </c>
      <c r="W87" s="52">
        <f t="shared" si="2"/>
        <v>24</v>
      </c>
    </row>
    <row r="88" spans="1:23" x14ac:dyDescent="0.2">
      <c r="A88" s="2" t="s">
        <v>229</v>
      </c>
      <c r="B88" s="3"/>
      <c r="C88" s="3">
        <v>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52"/>
    </row>
    <row r="89" spans="1:23" x14ac:dyDescent="0.2">
      <c r="A89" s="49" t="s">
        <v>151</v>
      </c>
      <c r="B89" s="46">
        <v>1</v>
      </c>
      <c r="C89" s="46">
        <v>13</v>
      </c>
      <c r="D89" s="46"/>
      <c r="E89" s="46"/>
      <c r="F89" s="46"/>
      <c r="G89" s="46"/>
      <c r="H89" s="46"/>
      <c r="I89" s="46">
        <v>1</v>
      </c>
      <c r="J89" s="46">
        <v>2</v>
      </c>
      <c r="K89" s="46"/>
      <c r="L89" s="46">
        <v>1</v>
      </c>
      <c r="M89" s="46">
        <v>3</v>
      </c>
      <c r="N89" s="46">
        <v>1</v>
      </c>
      <c r="O89" s="46"/>
      <c r="P89" s="46"/>
      <c r="Q89" s="46">
        <v>1</v>
      </c>
      <c r="R89" s="46"/>
      <c r="S89" s="46"/>
      <c r="T89" s="46"/>
      <c r="U89" s="46"/>
      <c r="V89" s="46"/>
      <c r="W89" s="46">
        <f t="shared" si="2"/>
        <v>23</v>
      </c>
    </row>
    <row r="90" spans="1:23" x14ac:dyDescent="0.2">
      <c r="A90" s="5" t="s">
        <v>123</v>
      </c>
      <c r="B90" s="3"/>
      <c r="C90" s="3">
        <v>6</v>
      </c>
      <c r="D90" s="3"/>
      <c r="E90" s="3"/>
      <c r="F90" s="3"/>
      <c r="G90" s="3"/>
      <c r="H90" s="3"/>
      <c r="I90" s="3"/>
      <c r="J90" s="3"/>
      <c r="K90" s="3"/>
      <c r="L90" s="3">
        <v>3</v>
      </c>
      <c r="M90" s="3">
        <v>2</v>
      </c>
      <c r="N90" s="3"/>
      <c r="O90" s="3"/>
      <c r="P90" s="3"/>
      <c r="Q90" s="3"/>
      <c r="R90" s="3"/>
      <c r="S90" s="3"/>
      <c r="T90" s="3"/>
      <c r="U90" s="3"/>
      <c r="V90" s="3"/>
      <c r="W90" s="52">
        <f t="shared" si="2"/>
        <v>11</v>
      </c>
    </row>
    <row r="91" spans="1:23" x14ac:dyDescent="0.2">
      <c r="A91" s="49" t="s">
        <v>113</v>
      </c>
      <c r="B91" s="46"/>
      <c r="C91" s="46"/>
      <c r="D91" s="46"/>
      <c r="E91" s="46"/>
      <c r="F91" s="46"/>
      <c r="G91" s="46"/>
      <c r="H91" s="46">
        <v>6</v>
      </c>
      <c r="I91" s="46"/>
      <c r="J91" s="46">
        <v>11</v>
      </c>
      <c r="K91" s="46"/>
      <c r="L91" s="46"/>
      <c r="M91" s="46">
        <v>1</v>
      </c>
      <c r="N91" s="46">
        <v>1</v>
      </c>
      <c r="O91" s="46"/>
      <c r="P91" s="46"/>
      <c r="Q91" s="46"/>
      <c r="R91" s="46"/>
      <c r="S91" s="46">
        <v>3</v>
      </c>
      <c r="T91" s="46"/>
      <c r="U91" s="46"/>
      <c r="V91" s="46">
        <v>8</v>
      </c>
      <c r="W91" s="46">
        <f t="shared" si="2"/>
        <v>30</v>
      </c>
    </row>
    <row r="92" spans="1:23" x14ac:dyDescent="0.2">
      <c r="A92" s="5" t="s">
        <v>41</v>
      </c>
      <c r="B92" s="3"/>
      <c r="C92" s="3"/>
      <c r="D92" s="3"/>
      <c r="E92" s="3"/>
      <c r="F92" s="3"/>
      <c r="G92" s="3"/>
      <c r="H92" s="3"/>
      <c r="I92" s="3"/>
      <c r="J92" s="3">
        <v>2</v>
      </c>
      <c r="K92" s="3"/>
      <c r="L92" s="3">
        <v>1</v>
      </c>
      <c r="M92" s="3"/>
      <c r="N92" s="3"/>
      <c r="O92" s="3"/>
      <c r="P92" s="3"/>
      <c r="Q92" s="3"/>
      <c r="R92" s="3"/>
      <c r="S92" s="3"/>
      <c r="T92" s="3">
        <v>1</v>
      </c>
      <c r="U92" s="3"/>
      <c r="V92" s="3"/>
      <c r="W92" s="52">
        <f t="shared" si="2"/>
        <v>4</v>
      </c>
    </row>
    <row r="93" spans="1:23" x14ac:dyDescent="0.2">
      <c r="A93" s="49" t="s">
        <v>42</v>
      </c>
      <c r="B93" s="46"/>
      <c r="C93" s="46"/>
      <c r="D93" s="46"/>
      <c r="E93" s="46"/>
      <c r="F93" s="46"/>
      <c r="G93" s="46"/>
      <c r="H93" s="46"/>
      <c r="I93" s="46"/>
      <c r="J93" s="46">
        <v>4</v>
      </c>
      <c r="K93" s="46"/>
      <c r="L93" s="46"/>
      <c r="M93" s="46">
        <v>2</v>
      </c>
      <c r="N93" s="46"/>
      <c r="O93" s="46"/>
      <c r="P93" s="46"/>
      <c r="Q93" s="46"/>
      <c r="R93" s="46"/>
      <c r="S93" s="46">
        <v>1</v>
      </c>
      <c r="T93" s="46">
        <v>2</v>
      </c>
      <c r="U93" s="46"/>
      <c r="V93" s="46">
        <v>1</v>
      </c>
      <c r="W93" s="46">
        <f t="shared" si="2"/>
        <v>10</v>
      </c>
    </row>
    <row r="94" spans="1:23" x14ac:dyDescent="0.2">
      <c r="A94" s="5" t="s">
        <v>43</v>
      </c>
      <c r="B94" s="3">
        <v>4</v>
      </c>
      <c r="C94" s="3">
        <v>8</v>
      </c>
      <c r="D94" s="3"/>
      <c r="E94" s="3"/>
      <c r="F94" s="3"/>
      <c r="G94" s="3"/>
      <c r="H94" s="3"/>
      <c r="I94" s="3"/>
      <c r="J94" s="3"/>
      <c r="K94" s="3"/>
      <c r="L94" s="3"/>
      <c r="M94" s="3">
        <v>1</v>
      </c>
      <c r="N94" s="3">
        <v>1</v>
      </c>
      <c r="O94" s="3"/>
      <c r="P94" s="3"/>
      <c r="Q94" s="3"/>
      <c r="R94" s="3"/>
      <c r="S94" s="3"/>
      <c r="T94" s="3"/>
      <c r="U94" s="3"/>
      <c r="V94" s="3"/>
      <c r="W94" s="52">
        <f t="shared" si="2"/>
        <v>14</v>
      </c>
    </row>
    <row r="95" spans="1:23" x14ac:dyDescent="0.2">
      <c r="A95" s="5" t="s">
        <v>133</v>
      </c>
      <c r="B95" s="3"/>
      <c r="C95" s="3"/>
      <c r="D95" s="3"/>
      <c r="E95" s="3"/>
      <c r="F95" s="3"/>
      <c r="G95" s="3"/>
      <c r="H95" s="3"/>
      <c r="I95" s="3"/>
      <c r="J95" s="3"/>
      <c r="K95" s="3">
        <v>1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>
        <v>1</v>
      </c>
      <c r="W95" s="52">
        <f t="shared" si="2"/>
        <v>2</v>
      </c>
    </row>
    <row r="96" spans="1:23" x14ac:dyDescent="0.2">
      <c r="A96" s="49" t="s">
        <v>119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>
        <v>4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>
        <f t="shared" si="2"/>
        <v>4</v>
      </c>
    </row>
    <row r="97" spans="1:23" x14ac:dyDescent="0.2">
      <c r="A97" s="5" t="s">
        <v>44</v>
      </c>
      <c r="B97" s="3"/>
      <c r="C97" s="3">
        <v>81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52">
        <f t="shared" si="2"/>
        <v>81</v>
      </c>
    </row>
    <row r="98" spans="1:23" x14ac:dyDescent="0.2">
      <c r="A98" s="47" t="s">
        <v>173</v>
      </c>
      <c r="B98" s="46"/>
      <c r="C98" s="46"/>
      <c r="D98" s="46"/>
      <c r="E98" s="46"/>
      <c r="F98" s="46"/>
      <c r="G98" s="46"/>
      <c r="H98" s="46"/>
      <c r="I98" s="46"/>
      <c r="J98" s="46">
        <v>96</v>
      </c>
      <c r="K98" s="46"/>
      <c r="L98" s="46"/>
      <c r="M98" s="46">
        <v>1</v>
      </c>
      <c r="N98" s="46"/>
      <c r="O98" s="46"/>
      <c r="P98" s="46"/>
      <c r="Q98" s="46"/>
      <c r="R98" s="46"/>
      <c r="S98" s="46"/>
      <c r="T98" s="46"/>
      <c r="U98" s="46"/>
      <c r="V98" s="46">
        <v>7</v>
      </c>
      <c r="W98" s="46">
        <f t="shared" ref="W98:W126" si="3">SUM(B98:V98)</f>
        <v>104</v>
      </c>
    </row>
    <row r="99" spans="1:23" x14ac:dyDescent="0.2">
      <c r="A99" s="2" t="s">
        <v>134</v>
      </c>
      <c r="B99" s="3">
        <v>14</v>
      </c>
      <c r="C99" s="3"/>
      <c r="D99" s="3"/>
      <c r="E99" s="3"/>
      <c r="F99" s="3"/>
      <c r="G99" s="3"/>
      <c r="H99" s="3"/>
      <c r="I99" s="3"/>
      <c r="J99" s="3"/>
      <c r="K99" s="3"/>
      <c r="L99" s="3">
        <v>1</v>
      </c>
      <c r="M99" s="3">
        <v>1</v>
      </c>
      <c r="N99" s="3"/>
      <c r="O99" s="3"/>
      <c r="P99" s="3">
        <v>8</v>
      </c>
      <c r="Q99" s="3"/>
      <c r="R99" s="3"/>
      <c r="S99" s="3"/>
      <c r="T99" s="3"/>
      <c r="U99" s="3"/>
      <c r="V99" s="3"/>
      <c r="W99" s="52">
        <f t="shared" si="3"/>
        <v>24</v>
      </c>
    </row>
    <row r="100" spans="1:23" x14ac:dyDescent="0.2">
      <c r="A100" s="49" t="s">
        <v>45</v>
      </c>
      <c r="B100" s="46"/>
      <c r="C100" s="46"/>
      <c r="D100" s="46"/>
      <c r="E100" s="46"/>
      <c r="F100" s="46">
        <v>1</v>
      </c>
      <c r="G100" s="46"/>
      <c r="H100" s="46"/>
      <c r="I100" s="46"/>
      <c r="J100" s="46"/>
      <c r="K100" s="46"/>
      <c r="L100" s="46"/>
      <c r="M100" s="46"/>
      <c r="N100" s="46">
        <v>1</v>
      </c>
      <c r="O100" s="46"/>
      <c r="P100" s="46">
        <v>1</v>
      </c>
      <c r="Q100" s="46"/>
      <c r="R100" s="46"/>
      <c r="S100" s="46"/>
      <c r="T100" s="46"/>
      <c r="U100" s="46"/>
      <c r="V100" s="46">
        <v>33</v>
      </c>
      <c r="W100" s="46">
        <f t="shared" si="3"/>
        <v>36</v>
      </c>
    </row>
    <row r="101" spans="1:23" x14ac:dyDescent="0.2">
      <c r="A101" s="2" t="s">
        <v>172</v>
      </c>
      <c r="B101" s="3"/>
      <c r="C101" s="3"/>
      <c r="D101" s="3">
        <v>67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v>8</v>
      </c>
      <c r="Q101" s="3"/>
      <c r="R101" s="3"/>
      <c r="S101" s="3"/>
      <c r="T101" s="3"/>
      <c r="U101" s="3"/>
      <c r="V101" s="3"/>
      <c r="W101" s="52">
        <f t="shared" si="3"/>
        <v>75</v>
      </c>
    </row>
    <row r="102" spans="1:23" x14ac:dyDescent="0.2">
      <c r="A102" s="47" t="s">
        <v>170</v>
      </c>
      <c r="B102" s="46"/>
      <c r="C102" s="46"/>
      <c r="D102" s="46">
        <v>191</v>
      </c>
      <c r="E102" s="46"/>
      <c r="F102" s="46"/>
      <c r="G102" s="46"/>
      <c r="H102" s="46"/>
      <c r="I102" s="46"/>
      <c r="J102" s="46"/>
      <c r="K102" s="46"/>
      <c r="L102" s="46"/>
      <c r="M102" s="46">
        <v>3</v>
      </c>
      <c r="N102" s="46">
        <v>4</v>
      </c>
      <c r="O102" s="46"/>
      <c r="P102" s="46">
        <v>3</v>
      </c>
      <c r="Q102" s="46"/>
      <c r="R102" s="46"/>
      <c r="S102" s="46"/>
      <c r="T102" s="46"/>
      <c r="U102" s="46"/>
      <c r="V102" s="46"/>
      <c r="W102" s="46">
        <f t="shared" si="3"/>
        <v>201</v>
      </c>
    </row>
    <row r="103" spans="1:23" x14ac:dyDescent="0.2">
      <c r="A103" s="5" t="s">
        <v>46</v>
      </c>
      <c r="B103" s="3"/>
      <c r="C103" s="3"/>
      <c r="D103" s="3"/>
      <c r="E103" s="3"/>
      <c r="F103" s="3"/>
      <c r="G103" s="3"/>
      <c r="H103" s="3"/>
      <c r="I103" s="3"/>
      <c r="J103" s="3">
        <v>8</v>
      </c>
      <c r="K103" s="3"/>
      <c r="L103" s="3">
        <v>5</v>
      </c>
      <c r="M103" s="3"/>
      <c r="N103" s="3"/>
      <c r="O103" s="3"/>
      <c r="P103" s="3">
        <v>7</v>
      </c>
      <c r="Q103" s="3"/>
      <c r="R103" s="3"/>
      <c r="S103" s="3">
        <v>4</v>
      </c>
      <c r="T103" s="3"/>
      <c r="U103" s="3"/>
      <c r="V103" s="3"/>
      <c r="W103" s="52">
        <f t="shared" si="3"/>
        <v>24</v>
      </c>
    </row>
    <row r="104" spans="1:23" x14ac:dyDescent="0.2">
      <c r="A104" s="49" t="s">
        <v>47</v>
      </c>
      <c r="B104" s="46"/>
      <c r="C104" s="46"/>
      <c r="D104" s="46">
        <v>73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>
        <f t="shared" si="3"/>
        <v>73</v>
      </c>
    </row>
    <row r="105" spans="1:23" x14ac:dyDescent="0.2">
      <c r="A105" s="5" t="s">
        <v>48</v>
      </c>
      <c r="B105" s="3"/>
      <c r="C105" s="3"/>
      <c r="D105" s="3"/>
      <c r="E105" s="3"/>
      <c r="F105" s="3"/>
      <c r="G105" s="3"/>
      <c r="H105" s="3"/>
      <c r="I105" s="3"/>
      <c r="J105" s="3">
        <v>3</v>
      </c>
      <c r="K105" s="3"/>
      <c r="L105" s="3"/>
      <c r="M105" s="3"/>
      <c r="N105" s="3"/>
      <c r="O105" s="3"/>
      <c r="P105" s="3"/>
      <c r="Q105" s="3"/>
      <c r="R105" s="3"/>
      <c r="S105" s="3">
        <v>2</v>
      </c>
      <c r="T105" s="3"/>
      <c r="U105" s="3"/>
      <c r="V105" s="3">
        <v>5</v>
      </c>
      <c r="W105" s="52">
        <f t="shared" si="3"/>
        <v>10</v>
      </c>
    </row>
    <row r="106" spans="1:23" x14ac:dyDescent="0.2">
      <c r="A106" s="49" t="s">
        <v>49</v>
      </c>
      <c r="B106" s="46"/>
      <c r="C106" s="46"/>
      <c r="D106" s="46"/>
      <c r="E106" s="46"/>
      <c r="F106" s="46"/>
      <c r="G106" s="46"/>
      <c r="H106" s="46"/>
      <c r="I106" s="46"/>
      <c r="J106" s="46">
        <v>5</v>
      </c>
      <c r="K106" s="46"/>
      <c r="L106" s="46">
        <v>9</v>
      </c>
      <c r="M106" s="46"/>
      <c r="N106" s="46">
        <v>1</v>
      </c>
      <c r="O106" s="46">
        <v>4</v>
      </c>
      <c r="P106" s="46"/>
      <c r="Q106" s="46"/>
      <c r="R106" s="46"/>
      <c r="S106" s="46">
        <v>3</v>
      </c>
      <c r="T106" s="46"/>
      <c r="U106" s="46"/>
      <c r="V106" s="46"/>
      <c r="W106" s="46">
        <f t="shared" si="3"/>
        <v>22</v>
      </c>
    </row>
    <row r="107" spans="1:23" x14ac:dyDescent="0.2">
      <c r="A107" s="73" t="s">
        <v>195</v>
      </c>
      <c r="B107" s="52"/>
      <c r="C107" s="52"/>
      <c r="D107" s="52"/>
      <c r="E107" s="52"/>
      <c r="F107" s="52"/>
      <c r="G107" s="52"/>
      <c r="H107" s="52"/>
      <c r="I107" s="52"/>
      <c r="J107" s="52">
        <v>2</v>
      </c>
      <c r="K107" s="52"/>
      <c r="L107" s="52">
        <v>1</v>
      </c>
      <c r="M107" s="52"/>
      <c r="N107" s="52"/>
      <c r="O107" s="52"/>
      <c r="P107" s="52"/>
      <c r="Q107" s="52"/>
      <c r="R107" s="52"/>
      <c r="S107" s="52"/>
      <c r="T107" s="52"/>
      <c r="U107" s="52">
        <v>1</v>
      </c>
      <c r="V107" s="52"/>
      <c r="W107" s="52">
        <f>SUM(B107:V107)</f>
        <v>4</v>
      </c>
    </row>
    <row r="108" spans="1:23" x14ac:dyDescent="0.2">
      <c r="A108" s="49" t="s">
        <v>50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>
        <v>11</v>
      </c>
      <c r="M108" s="46">
        <v>2</v>
      </c>
      <c r="N108" s="46">
        <v>2</v>
      </c>
      <c r="O108" s="46"/>
      <c r="P108" s="46">
        <v>8</v>
      </c>
      <c r="Q108" s="46"/>
      <c r="R108" s="46"/>
      <c r="S108" s="46"/>
      <c r="T108" s="46"/>
      <c r="U108" s="46"/>
      <c r="V108" s="46">
        <v>7</v>
      </c>
      <c r="W108" s="46">
        <f t="shared" si="3"/>
        <v>30</v>
      </c>
    </row>
    <row r="109" spans="1:23" x14ac:dyDescent="0.2">
      <c r="A109" s="61" t="s">
        <v>51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>
        <v>2</v>
      </c>
      <c r="Q109" s="52"/>
      <c r="R109" s="52"/>
      <c r="S109" s="52"/>
      <c r="T109" s="52"/>
      <c r="U109" s="52"/>
      <c r="V109" s="52"/>
      <c r="W109" s="52">
        <f t="shared" si="3"/>
        <v>2</v>
      </c>
    </row>
    <row r="110" spans="1:23" x14ac:dyDescent="0.2">
      <c r="A110" s="49" t="s">
        <v>52</v>
      </c>
      <c r="B110" s="46">
        <v>31</v>
      </c>
      <c r="C110" s="46">
        <v>102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>
        <v>2</v>
      </c>
      <c r="P110" s="46">
        <v>1</v>
      </c>
      <c r="Q110" s="46"/>
      <c r="R110" s="46"/>
      <c r="S110" s="46">
        <v>4</v>
      </c>
      <c r="T110" s="46"/>
      <c r="U110" s="46"/>
      <c r="V110" s="46"/>
      <c r="W110" s="46">
        <f t="shared" si="3"/>
        <v>140</v>
      </c>
    </row>
    <row r="111" spans="1:23" x14ac:dyDescent="0.2">
      <c r="A111" s="61" t="s">
        <v>53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>
        <v>3</v>
      </c>
      <c r="T111" s="52"/>
      <c r="U111" s="52"/>
      <c r="V111" s="52">
        <v>9</v>
      </c>
      <c r="W111" s="52">
        <f t="shared" si="3"/>
        <v>12</v>
      </c>
    </row>
    <row r="112" spans="1:23" x14ac:dyDescent="0.2">
      <c r="A112" s="49" t="s">
        <v>54</v>
      </c>
      <c r="B112" s="46">
        <v>14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>
        <v>3</v>
      </c>
      <c r="M112" s="46"/>
      <c r="N112" s="46"/>
      <c r="O112" s="46"/>
      <c r="P112" s="46">
        <v>1</v>
      </c>
      <c r="Q112" s="46"/>
      <c r="R112" s="46"/>
      <c r="S112" s="46"/>
      <c r="T112" s="46"/>
      <c r="U112" s="46"/>
      <c r="V112" s="46"/>
      <c r="W112" s="46">
        <f t="shared" si="3"/>
        <v>18</v>
      </c>
    </row>
    <row r="113" spans="1:23" x14ac:dyDescent="0.2">
      <c r="A113" s="61" t="s">
        <v>55</v>
      </c>
      <c r="B113" s="52">
        <v>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>
        <v>4</v>
      </c>
      <c r="M113" s="52"/>
      <c r="N113" s="52"/>
      <c r="O113" s="52"/>
      <c r="P113" s="52"/>
      <c r="Q113" s="52"/>
      <c r="R113" s="52"/>
      <c r="S113" s="52"/>
      <c r="T113" s="52"/>
      <c r="U113" s="52">
        <v>2</v>
      </c>
      <c r="V113" s="52">
        <v>7</v>
      </c>
      <c r="W113" s="52">
        <f t="shared" si="3"/>
        <v>18</v>
      </c>
    </row>
    <row r="114" spans="1:23" x14ac:dyDescent="0.2">
      <c r="A114" s="47" t="s">
        <v>167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>
        <v>2</v>
      </c>
      <c r="M114" s="46"/>
      <c r="N114" s="46"/>
      <c r="O114" s="46"/>
      <c r="P114" s="46"/>
      <c r="Q114" s="46"/>
      <c r="R114" s="46"/>
      <c r="S114" s="46">
        <v>8</v>
      </c>
      <c r="T114" s="46"/>
      <c r="U114" s="46"/>
      <c r="V114" s="46">
        <v>2</v>
      </c>
      <c r="W114" s="46">
        <f t="shared" si="3"/>
        <v>12</v>
      </c>
    </row>
    <row r="115" spans="1:23" ht="13.5" thickBot="1" x14ac:dyDescent="0.25">
      <c r="A115" s="61" t="s">
        <v>120</v>
      </c>
      <c r="B115" s="52">
        <v>26</v>
      </c>
      <c r="C115" s="52"/>
      <c r="D115" s="52"/>
      <c r="E115" s="52"/>
      <c r="F115" s="52"/>
      <c r="G115" s="52"/>
      <c r="H115" s="52"/>
      <c r="I115" s="52"/>
      <c r="J115" s="52">
        <v>1</v>
      </c>
      <c r="K115" s="52"/>
      <c r="L115" s="52">
        <v>1</v>
      </c>
      <c r="M115" s="52">
        <v>3</v>
      </c>
      <c r="N115" s="52">
        <v>1</v>
      </c>
      <c r="O115" s="52">
        <v>2</v>
      </c>
      <c r="P115" s="52"/>
      <c r="Q115" s="52"/>
      <c r="R115" s="52"/>
      <c r="S115" s="52">
        <v>14</v>
      </c>
      <c r="T115" s="52"/>
      <c r="U115" s="52"/>
      <c r="V115" s="52"/>
      <c r="W115" s="52">
        <f t="shared" si="3"/>
        <v>48</v>
      </c>
    </row>
    <row r="116" spans="1:23" ht="45.75" customHeight="1" thickBot="1" x14ac:dyDescent="0.25">
      <c r="A116" s="70" t="s">
        <v>32</v>
      </c>
      <c r="B116" s="72" t="s">
        <v>218</v>
      </c>
      <c r="C116" s="65" t="s">
        <v>225</v>
      </c>
      <c r="D116" s="65" t="s">
        <v>226</v>
      </c>
      <c r="E116" s="67" t="s">
        <v>196</v>
      </c>
      <c r="F116" s="67"/>
      <c r="G116" s="65" t="s">
        <v>198</v>
      </c>
      <c r="H116" s="65" t="s">
        <v>219</v>
      </c>
      <c r="I116" s="65"/>
      <c r="J116" s="65" t="s">
        <v>199</v>
      </c>
      <c r="K116" s="65" t="s">
        <v>200</v>
      </c>
      <c r="L116" s="65" t="s">
        <v>197</v>
      </c>
      <c r="M116" s="66" t="s">
        <v>201</v>
      </c>
      <c r="N116" s="65" t="s">
        <v>202</v>
      </c>
      <c r="O116" s="66" t="s">
        <v>203</v>
      </c>
      <c r="P116" s="66" t="s">
        <v>204</v>
      </c>
      <c r="Q116" s="66" t="s">
        <v>205</v>
      </c>
      <c r="R116" s="66" t="s">
        <v>206</v>
      </c>
      <c r="S116" s="65" t="s">
        <v>207</v>
      </c>
      <c r="T116" s="68" t="s">
        <v>208</v>
      </c>
      <c r="U116" s="70" t="s">
        <v>209</v>
      </c>
      <c r="V116" s="66" t="s">
        <v>210</v>
      </c>
      <c r="W116" s="66" t="s">
        <v>1</v>
      </c>
    </row>
    <row r="117" spans="1:23" x14ac:dyDescent="0.2">
      <c r="A117" s="5" t="s">
        <v>56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v>23</v>
      </c>
      <c r="P117" s="3">
        <v>1</v>
      </c>
      <c r="Q117" s="3"/>
      <c r="R117" s="3"/>
      <c r="S117" s="3"/>
      <c r="T117" s="3"/>
      <c r="U117" s="3"/>
      <c r="V117" s="3">
        <v>2</v>
      </c>
      <c r="W117" s="52">
        <f>SUM(B117:V117)</f>
        <v>26</v>
      </c>
    </row>
    <row r="118" spans="1:23" x14ac:dyDescent="0.2">
      <c r="A118" s="49" t="s">
        <v>57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>
        <v>4</v>
      </c>
      <c r="Q118" s="46"/>
      <c r="R118" s="46"/>
      <c r="S118" s="46"/>
      <c r="T118" s="46"/>
      <c r="U118" s="46"/>
      <c r="V118" s="46">
        <v>2</v>
      </c>
      <c r="W118" s="46">
        <f t="shared" si="3"/>
        <v>6</v>
      </c>
    </row>
    <row r="119" spans="1:23" x14ac:dyDescent="0.2">
      <c r="A119" s="16" t="s">
        <v>154</v>
      </c>
      <c r="B119" s="3">
        <v>3</v>
      </c>
      <c r="C119" s="3"/>
      <c r="D119" s="3"/>
      <c r="E119" s="3"/>
      <c r="F119" s="3"/>
      <c r="G119" s="3"/>
      <c r="H119" s="3"/>
      <c r="I119" s="3"/>
      <c r="J119" s="3"/>
      <c r="K119" s="3"/>
      <c r="L119" s="3">
        <v>2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52">
        <f t="shared" si="3"/>
        <v>5</v>
      </c>
    </row>
    <row r="120" spans="1:23" x14ac:dyDescent="0.2">
      <c r="A120" s="41" t="s">
        <v>180</v>
      </c>
      <c r="B120" s="46"/>
      <c r="C120" s="46">
        <v>23</v>
      </c>
      <c r="D120" s="46"/>
      <c r="E120" s="46"/>
      <c r="F120" s="46"/>
      <c r="G120" s="46"/>
      <c r="H120" s="46"/>
      <c r="I120" s="46"/>
      <c r="J120" s="46">
        <v>2</v>
      </c>
      <c r="K120" s="46"/>
      <c r="L120" s="46"/>
      <c r="M120" s="46">
        <v>2</v>
      </c>
      <c r="N120" s="46">
        <v>1</v>
      </c>
      <c r="O120" s="46">
        <v>2</v>
      </c>
      <c r="P120" s="46"/>
      <c r="Q120" s="46"/>
      <c r="R120" s="46"/>
      <c r="S120" s="46">
        <v>2</v>
      </c>
      <c r="T120" s="46"/>
      <c r="U120" s="46"/>
      <c r="V120" s="46"/>
      <c r="W120" s="46">
        <f t="shared" si="3"/>
        <v>32</v>
      </c>
    </row>
    <row r="121" spans="1:23" x14ac:dyDescent="0.2">
      <c r="A121" s="60" t="s">
        <v>58</v>
      </c>
      <c r="B121" s="52">
        <v>3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>
        <v>2</v>
      </c>
      <c r="N121" s="52"/>
      <c r="O121" s="52"/>
      <c r="P121" s="52"/>
      <c r="Q121" s="52"/>
      <c r="R121" s="52"/>
      <c r="S121" s="52">
        <v>5</v>
      </c>
      <c r="T121" s="52"/>
      <c r="U121" s="52"/>
      <c r="V121" s="52"/>
      <c r="W121" s="52">
        <f t="shared" si="3"/>
        <v>10</v>
      </c>
    </row>
    <row r="122" spans="1:23" x14ac:dyDescent="0.2">
      <c r="A122" s="64" t="s">
        <v>59</v>
      </c>
      <c r="B122" s="46"/>
      <c r="C122" s="46">
        <v>138</v>
      </c>
      <c r="D122" s="46"/>
      <c r="E122" s="46"/>
      <c r="F122" s="46"/>
      <c r="G122" s="46"/>
      <c r="H122" s="46">
        <v>1</v>
      </c>
      <c r="I122" s="46"/>
      <c r="J122" s="46">
        <v>1</v>
      </c>
      <c r="K122" s="46"/>
      <c r="L122" s="46"/>
      <c r="M122" s="46">
        <v>5</v>
      </c>
      <c r="N122" s="46">
        <v>2</v>
      </c>
      <c r="O122" s="46">
        <v>2</v>
      </c>
      <c r="P122" s="46">
        <v>3</v>
      </c>
      <c r="Q122" s="46"/>
      <c r="R122" s="46"/>
      <c r="S122" s="46">
        <v>5</v>
      </c>
      <c r="T122" s="46"/>
      <c r="U122" s="46">
        <v>1</v>
      </c>
      <c r="V122" s="46"/>
      <c r="W122" s="46">
        <f t="shared" si="3"/>
        <v>158</v>
      </c>
    </row>
    <row r="123" spans="1:23" x14ac:dyDescent="0.2">
      <c r="A123" s="53" t="s">
        <v>171</v>
      </c>
      <c r="B123" s="52"/>
      <c r="C123" s="52">
        <v>16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>
        <v>1</v>
      </c>
      <c r="O123" s="52">
        <v>4</v>
      </c>
      <c r="P123" s="52"/>
      <c r="Q123" s="52"/>
      <c r="R123" s="52"/>
      <c r="S123" s="52">
        <v>2</v>
      </c>
      <c r="T123" s="52"/>
      <c r="U123" s="52"/>
      <c r="V123" s="52"/>
      <c r="W123" s="52">
        <f t="shared" si="3"/>
        <v>23</v>
      </c>
    </row>
    <row r="124" spans="1:23" ht="13.5" customHeight="1" x14ac:dyDescent="0.2">
      <c r="A124" s="50" t="s">
        <v>60</v>
      </c>
      <c r="B124" s="46"/>
      <c r="C124" s="46"/>
      <c r="D124" s="46"/>
      <c r="E124" s="46"/>
      <c r="F124" s="46"/>
      <c r="G124" s="46"/>
      <c r="H124" s="46"/>
      <c r="I124" s="46"/>
      <c r="J124" s="46">
        <v>5</v>
      </c>
      <c r="K124" s="46"/>
      <c r="L124" s="46">
        <v>1</v>
      </c>
      <c r="M124" s="46">
        <v>7</v>
      </c>
      <c r="N124" s="46">
        <v>1</v>
      </c>
      <c r="O124" s="46">
        <v>3</v>
      </c>
      <c r="P124" s="46"/>
      <c r="Q124" s="46"/>
      <c r="R124" s="46"/>
      <c r="S124" s="46">
        <v>8</v>
      </c>
      <c r="T124" s="46">
        <v>6</v>
      </c>
      <c r="U124" s="46"/>
      <c r="V124" s="46">
        <v>1</v>
      </c>
      <c r="W124" s="46">
        <f t="shared" si="3"/>
        <v>32</v>
      </c>
    </row>
    <row r="125" spans="1:23" x14ac:dyDescent="0.2">
      <c r="A125" s="61" t="s">
        <v>61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>
        <v>1</v>
      </c>
      <c r="M125" s="52"/>
      <c r="N125" s="52"/>
      <c r="O125" s="52"/>
      <c r="P125" s="52">
        <v>5</v>
      </c>
      <c r="Q125" s="52"/>
      <c r="R125" s="52"/>
      <c r="S125" s="52">
        <v>2</v>
      </c>
      <c r="T125" s="52"/>
      <c r="U125" s="52"/>
      <c r="V125" s="52"/>
      <c r="W125" s="52">
        <f t="shared" si="3"/>
        <v>8</v>
      </c>
    </row>
    <row r="126" spans="1:23" x14ac:dyDescent="0.2">
      <c r="A126" s="60" t="s">
        <v>111</v>
      </c>
      <c r="B126" s="52"/>
      <c r="C126" s="52">
        <v>73</v>
      </c>
      <c r="D126" s="52"/>
      <c r="E126" s="52"/>
      <c r="F126" s="52"/>
      <c r="G126" s="52"/>
      <c r="H126" s="52"/>
      <c r="I126" s="52"/>
      <c r="J126" s="52"/>
      <c r="K126" s="52"/>
      <c r="L126" s="52">
        <v>4</v>
      </c>
      <c r="M126" s="52">
        <v>3</v>
      </c>
      <c r="N126" s="52"/>
      <c r="O126" s="52"/>
      <c r="P126" s="52">
        <v>1</v>
      </c>
      <c r="Q126" s="52"/>
      <c r="R126" s="52"/>
      <c r="S126" s="52">
        <v>3</v>
      </c>
      <c r="T126" s="52"/>
      <c r="U126" s="52"/>
      <c r="V126" s="52"/>
      <c r="W126" s="52">
        <f t="shared" si="3"/>
        <v>84</v>
      </c>
    </row>
    <row r="127" spans="1:23" x14ac:dyDescent="0.2">
      <c r="A127" s="50" t="s">
        <v>131</v>
      </c>
      <c r="B127" s="46"/>
      <c r="C127" s="46"/>
      <c r="D127" s="46"/>
      <c r="E127" s="46"/>
      <c r="F127" s="46">
        <v>1</v>
      </c>
      <c r="G127" s="46"/>
      <c r="H127" s="46"/>
      <c r="I127" s="46"/>
      <c r="J127" s="46">
        <v>3</v>
      </c>
      <c r="K127" s="46"/>
      <c r="L127" s="46">
        <v>2</v>
      </c>
      <c r="M127" s="46">
        <v>2</v>
      </c>
      <c r="N127" s="46">
        <v>2</v>
      </c>
      <c r="O127" s="46"/>
      <c r="P127" s="46"/>
      <c r="Q127" s="46"/>
      <c r="R127" s="46"/>
      <c r="S127" s="46">
        <v>4</v>
      </c>
      <c r="T127" s="46">
        <v>3</v>
      </c>
      <c r="U127" s="46"/>
      <c r="V127" s="46">
        <v>1</v>
      </c>
      <c r="W127" s="46">
        <f>SUM(B127:V127)</f>
        <v>18</v>
      </c>
    </row>
    <row r="128" spans="1:23" x14ac:dyDescent="0.2">
      <c r="A128" s="53" t="s">
        <v>153</v>
      </c>
      <c r="B128" s="52"/>
      <c r="C128" s="52"/>
      <c r="D128" s="52"/>
      <c r="E128" s="52"/>
      <c r="F128" s="52"/>
      <c r="G128" s="52"/>
      <c r="H128" s="52"/>
      <c r="I128" s="52"/>
      <c r="J128" s="52">
        <v>5</v>
      </c>
      <c r="K128" s="52">
        <v>2</v>
      </c>
      <c r="L128" s="52"/>
      <c r="M128" s="52">
        <v>1</v>
      </c>
      <c r="N128" s="52">
        <v>1</v>
      </c>
      <c r="O128" s="52"/>
      <c r="P128" s="52"/>
      <c r="Q128" s="52"/>
      <c r="R128" s="52"/>
      <c r="S128" s="52">
        <v>1</v>
      </c>
      <c r="T128" s="52"/>
      <c r="U128" s="52"/>
      <c r="V128" s="52">
        <v>3</v>
      </c>
      <c r="W128" s="52">
        <f>SUM(B128:V128)</f>
        <v>13</v>
      </c>
    </row>
    <row r="129" spans="1:23" x14ac:dyDescent="0.2">
      <c r="A129" s="50" t="s">
        <v>62</v>
      </c>
      <c r="B129" s="46"/>
      <c r="C129" s="46"/>
      <c r="D129" s="46"/>
      <c r="E129" s="46"/>
      <c r="F129" s="46"/>
      <c r="G129" s="46"/>
      <c r="H129" s="46"/>
      <c r="I129" s="46"/>
      <c r="J129" s="46">
        <v>3</v>
      </c>
      <c r="K129" s="46"/>
      <c r="L129" s="46">
        <v>5</v>
      </c>
      <c r="M129" s="46">
        <v>1</v>
      </c>
      <c r="N129" s="46">
        <v>1</v>
      </c>
      <c r="O129" s="46"/>
      <c r="P129" s="46">
        <v>4</v>
      </c>
      <c r="Q129" s="46"/>
      <c r="R129" s="46"/>
      <c r="S129" s="46">
        <v>2</v>
      </c>
      <c r="T129" s="46">
        <v>2</v>
      </c>
      <c r="U129" s="46"/>
      <c r="V129" s="46">
        <v>1</v>
      </c>
      <c r="W129" s="46">
        <f t="shared" ref="W129:W138" si="4">SUM(B129:V129)</f>
        <v>19</v>
      </c>
    </row>
    <row r="130" spans="1:23" x14ac:dyDescent="0.2">
      <c r="A130" s="60" t="s">
        <v>63</v>
      </c>
      <c r="B130" s="52"/>
      <c r="C130" s="52">
        <v>1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>
        <v>2</v>
      </c>
      <c r="W130" s="52">
        <f t="shared" si="4"/>
        <v>3</v>
      </c>
    </row>
    <row r="131" spans="1:23" x14ac:dyDescent="0.2">
      <c r="A131" s="50" t="s">
        <v>64</v>
      </c>
      <c r="B131" s="46"/>
      <c r="C131" s="46"/>
      <c r="D131" s="46"/>
      <c r="E131" s="46"/>
      <c r="F131" s="46"/>
      <c r="G131" s="46"/>
      <c r="H131" s="46"/>
      <c r="I131" s="46"/>
      <c r="J131" s="46">
        <v>6</v>
      </c>
      <c r="K131" s="46"/>
      <c r="L131" s="46"/>
      <c r="M131" s="46"/>
      <c r="N131" s="46">
        <v>1</v>
      </c>
      <c r="O131" s="46"/>
      <c r="P131" s="46"/>
      <c r="Q131" s="46"/>
      <c r="R131" s="46"/>
      <c r="S131" s="46"/>
      <c r="T131" s="46"/>
      <c r="U131" s="46"/>
      <c r="V131" s="46"/>
      <c r="W131" s="46">
        <f t="shared" si="4"/>
        <v>7</v>
      </c>
    </row>
    <row r="132" spans="1:23" x14ac:dyDescent="0.2">
      <c r="A132" s="60" t="s">
        <v>65</v>
      </c>
      <c r="B132" s="52"/>
      <c r="C132" s="52"/>
      <c r="D132" s="52"/>
      <c r="E132" s="52"/>
      <c r="F132" s="52">
        <v>8</v>
      </c>
      <c r="G132" s="52"/>
      <c r="H132" s="52"/>
      <c r="I132" s="52"/>
      <c r="J132" s="52">
        <v>184</v>
      </c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>
        <f t="shared" si="4"/>
        <v>192</v>
      </c>
    </row>
    <row r="133" spans="1:23" x14ac:dyDescent="0.2">
      <c r="A133" s="47" t="s">
        <v>152</v>
      </c>
      <c r="B133" s="46"/>
      <c r="C133" s="46">
        <v>16</v>
      </c>
      <c r="D133" s="46"/>
      <c r="E133" s="46"/>
      <c r="F133" s="46"/>
      <c r="G133" s="46"/>
      <c r="H133" s="46"/>
      <c r="I133" s="46"/>
      <c r="J133" s="46">
        <v>2</v>
      </c>
      <c r="K133" s="46"/>
      <c r="L133" s="46"/>
      <c r="M133" s="46"/>
      <c r="N133" s="46">
        <v>1</v>
      </c>
      <c r="O133" s="46"/>
      <c r="P133" s="46"/>
      <c r="Q133" s="46"/>
      <c r="R133" s="46"/>
      <c r="S133" s="46">
        <v>1</v>
      </c>
      <c r="T133" s="46"/>
      <c r="U133" s="46"/>
      <c r="V133" s="46"/>
      <c r="W133" s="46">
        <f t="shared" si="4"/>
        <v>20</v>
      </c>
    </row>
    <row r="134" spans="1:23" x14ac:dyDescent="0.2">
      <c r="A134" s="60" t="s">
        <v>129</v>
      </c>
      <c r="B134" s="52">
        <v>1</v>
      </c>
      <c r="C134" s="52"/>
      <c r="D134" s="52"/>
      <c r="E134" s="52"/>
      <c r="F134" s="52"/>
      <c r="G134" s="52"/>
      <c r="H134" s="52">
        <v>2</v>
      </c>
      <c r="I134" s="52"/>
      <c r="J134" s="52"/>
      <c r="K134" s="52"/>
      <c r="L134" s="52"/>
      <c r="M134" s="52">
        <v>1</v>
      </c>
      <c r="N134" s="52">
        <v>1</v>
      </c>
      <c r="O134" s="52"/>
      <c r="P134" s="52"/>
      <c r="Q134" s="52"/>
      <c r="R134" s="52"/>
      <c r="S134" s="52">
        <v>2</v>
      </c>
      <c r="T134" s="52">
        <v>2</v>
      </c>
      <c r="U134" s="52"/>
      <c r="V134" s="52"/>
      <c r="W134" s="52">
        <f t="shared" si="4"/>
        <v>9</v>
      </c>
    </row>
    <row r="135" spans="1:23" x14ac:dyDescent="0.2">
      <c r="A135" s="50" t="s">
        <v>66</v>
      </c>
      <c r="B135" s="46"/>
      <c r="C135" s="46"/>
      <c r="D135" s="46"/>
      <c r="E135" s="46"/>
      <c r="F135" s="46"/>
      <c r="G135" s="46"/>
      <c r="H135" s="46"/>
      <c r="I135" s="46"/>
      <c r="J135" s="46">
        <v>2</v>
      </c>
      <c r="K135" s="46"/>
      <c r="L135" s="46">
        <v>1</v>
      </c>
      <c r="M135" s="46"/>
      <c r="N135" s="46"/>
      <c r="O135" s="46"/>
      <c r="P135" s="46"/>
      <c r="Q135" s="46"/>
      <c r="R135" s="46"/>
      <c r="S135" s="46">
        <v>6</v>
      </c>
      <c r="T135" s="46"/>
      <c r="U135" s="46"/>
      <c r="V135" s="46"/>
      <c r="W135" s="46">
        <f t="shared" si="4"/>
        <v>9</v>
      </c>
    </row>
    <row r="136" spans="1:23" x14ac:dyDescent="0.2">
      <c r="A136" s="61" t="s">
        <v>127</v>
      </c>
      <c r="B136" s="52"/>
      <c r="C136" s="52"/>
      <c r="D136" s="52"/>
      <c r="E136" s="52"/>
      <c r="F136" s="52">
        <v>4</v>
      </c>
      <c r="G136" s="52"/>
      <c r="H136" s="52"/>
      <c r="I136" s="52"/>
      <c r="J136" s="52"/>
      <c r="K136" s="52"/>
      <c r="L136" s="52">
        <v>3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>
        <f t="shared" si="4"/>
        <v>7</v>
      </c>
    </row>
    <row r="137" spans="1:23" x14ac:dyDescent="0.2">
      <c r="A137" s="49" t="s">
        <v>67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>
        <v>2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>
        <f t="shared" si="4"/>
        <v>2</v>
      </c>
    </row>
    <row r="138" spans="1:23" ht="13.5" thickBot="1" x14ac:dyDescent="0.25">
      <c r="A138" s="60" t="s">
        <v>68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>
        <v>1</v>
      </c>
      <c r="W138" s="52">
        <f t="shared" si="4"/>
        <v>1</v>
      </c>
    </row>
    <row r="139" spans="1:23" s="8" customFormat="1" ht="19.5" customHeight="1" thickBot="1" x14ac:dyDescent="0.25">
      <c r="A139" s="11" t="s">
        <v>31</v>
      </c>
      <c r="B139" s="10">
        <f>SUM(B72:B138)</f>
        <v>104</v>
      </c>
      <c r="C139" s="10">
        <f>SUM(C72:C138)</f>
        <v>593</v>
      </c>
      <c r="D139" s="10">
        <f>SUM(D72:D138)</f>
        <v>331</v>
      </c>
      <c r="E139" s="10">
        <f>SUM(E72:E138)</f>
        <v>0</v>
      </c>
      <c r="F139" s="10">
        <f>SUM(F72:F138)</f>
        <v>16</v>
      </c>
      <c r="G139" s="10">
        <f>SUM(G72:G138)</f>
        <v>0</v>
      </c>
      <c r="H139" s="10">
        <f>SUM(H72:H138)</f>
        <v>12</v>
      </c>
      <c r="I139" s="10">
        <f>SUM(I72:I138)</f>
        <v>4</v>
      </c>
      <c r="J139" s="10">
        <f>SUM(J72:J138)</f>
        <v>394</v>
      </c>
      <c r="K139" s="10">
        <f>SUM(K72:K138)</f>
        <v>3</v>
      </c>
      <c r="L139" s="10">
        <f>SUM(L72:L138)</f>
        <v>88</v>
      </c>
      <c r="M139" s="10">
        <f>SUM(M72:M138)</f>
        <v>52</v>
      </c>
      <c r="N139" s="10">
        <f>SUM(N72:N138)</f>
        <v>28</v>
      </c>
      <c r="O139" s="10">
        <f>SUM(O72:O138)</f>
        <v>42</v>
      </c>
      <c r="P139" s="10">
        <f>SUM(P72:P138)</f>
        <v>77</v>
      </c>
      <c r="Q139" s="10">
        <f>SUM(Q72:Q138)</f>
        <v>6</v>
      </c>
      <c r="R139" s="10">
        <f>SUM(R72:R138)</f>
        <v>0</v>
      </c>
      <c r="S139" s="10">
        <f>SUM(S72:S138)</f>
        <v>116</v>
      </c>
      <c r="T139" s="10">
        <f>SUM(T72:T138)</f>
        <v>16</v>
      </c>
      <c r="U139" s="10">
        <f>SUM(U72:U138)</f>
        <v>4</v>
      </c>
      <c r="V139" s="10">
        <f>SUM(V72:V138)</f>
        <v>121</v>
      </c>
      <c r="W139" s="10">
        <f>SUM(W72:W138)</f>
        <v>2001</v>
      </c>
    </row>
    <row r="140" spans="1:23" s="8" customFormat="1" ht="30.75" customHeight="1" thickBot="1" x14ac:dyDescent="0.3">
      <c r="A140" s="2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45.75" customHeight="1" thickBot="1" x14ac:dyDescent="0.25">
      <c r="A141" s="70" t="s">
        <v>213</v>
      </c>
      <c r="B141" s="72" t="s">
        <v>218</v>
      </c>
      <c r="C141" s="65" t="s">
        <v>211</v>
      </c>
      <c r="D141" s="65" t="s">
        <v>212</v>
      </c>
      <c r="E141" s="67" t="s">
        <v>196</v>
      </c>
      <c r="F141" s="67" t="s">
        <v>220</v>
      </c>
      <c r="G141" s="65" t="s">
        <v>221</v>
      </c>
      <c r="H141" s="65" t="s">
        <v>219</v>
      </c>
      <c r="I141" s="67" t="s">
        <v>222</v>
      </c>
      <c r="J141" s="65" t="s">
        <v>199</v>
      </c>
      <c r="K141" s="65" t="s">
        <v>200</v>
      </c>
      <c r="L141" s="65" t="s">
        <v>197</v>
      </c>
      <c r="M141" s="66" t="s">
        <v>201</v>
      </c>
      <c r="N141" s="65" t="s">
        <v>202</v>
      </c>
      <c r="O141" s="66" t="s">
        <v>203</v>
      </c>
      <c r="P141" s="66" t="s">
        <v>204</v>
      </c>
      <c r="Q141" s="66" t="s">
        <v>205</v>
      </c>
      <c r="R141" s="66" t="s">
        <v>206</v>
      </c>
      <c r="S141" s="65" t="s">
        <v>207</v>
      </c>
      <c r="T141" s="68" t="s">
        <v>208</v>
      </c>
      <c r="U141" s="70" t="s">
        <v>209</v>
      </c>
      <c r="V141" s="66" t="s">
        <v>210</v>
      </c>
      <c r="W141" s="66" t="s">
        <v>1</v>
      </c>
    </row>
    <row r="142" spans="1:23" x14ac:dyDescent="0.2">
      <c r="A142" s="50" t="s">
        <v>115</v>
      </c>
      <c r="B142" s="46"/>
      <c r="C142" s="46">
        <v>26</v>
      </c>
      <c r="D142" s="46"/>
      <c r="E142" s="46">
        <v>385</v>
      </c>
      <c r="F142" s="46"/>
      <c r="G142" s="46"/>
      <c r="H142" s="46"/>
      <c r="I142" s="46"/>
      <c r="J142" s="46"/>
      <c r="K142" s="46"/>
      <c r="L142" s="46"/>
      <c r="M142" s="46">
        <v>10</v>
      </c>
      <c r="N142" s="46"/>
      <c r="O142" s="46"/>
      <c r="P142" s="46">
        <v>2</v>
      </c>
      <c r="Q142" s="46"/>
      <c r="R142" s="46"/>
      <c r="S142" s="46"/>
      <c r="T142" s="46"/>
      <c r="U142" s="46"/>
      <c r="V142" s="46">
        <v>17</v>
      </c>
      <c r="W142" s="46">
        <f t="shared" ref="W142:W155" si="5">SUM(B142:V142)</f>
        <v>440</v>
      </c>
    </row>
    <row r="143" spans="1:23" x14ac:dyDescent="0.2">
      <c r="A143" s="6" t="s">
        <v>70</v>
      </c>
      <c r="B143" s="3"/>
      <c r="C143" s="3"/>
      <c r="D143" s="3"/>
      <c r="E143" s="3">
        <v>265</v>
      </c>
      <c r="F143" s="3"/>
      <c r="G143" s="3"/>
      <c r="H143" s="3"/>
      <c r="I143" s="3"/>
      <c r="J143" s="3"/>
      <c r="K143" s="3"/>
      <c r="L143" s="3"/>
      <c r="M143" s="3">
        <v>12</v>
      </c>
      <c r="N143" s="3"/>
      <c r="O143" s="3"/>
      <c r="P143" s="3"/>
      <c r="Q143" s="3"/>
      <c r="R143" s="3"/>
      <c r="S143" s="3"/>
      <c r="T143" s="3"/>
      <c r="U143" s="3"/>
      <c r="V143" s="3">
        <v>19</v>
      </c>
      <c r="W143" s="52">
        <f t="shared" si="5"/>
        <v>296</v>
      </c>
    </row>
    <row r="144" spans="1:23" x14ac:dyDescent="0.2">
      <c r="A144" s="50" t="s">
        <v>109</v>
      </c>
      <c r="B144" s="46"/>
      <c r="C144" s="46"/>
      <c r="D144" s="46"/>
      <c r="E144" s="46">
        <v>207</v>
      </c>
      <c r="F144" s="46"/>
      <c r="G144" s="46"/>
      <c r="H144" s="46">
        <v>1</v>
      </c>
      <c r="I144" s="46"/>
      <c r="J144" s="46"/>
      <c r="K144" s="46"/>
      <c r="L144" s="46"/>
      <c r="M144" s="46">
        <v>2</v>
      </c>
      <c r="N144" s="46"/>
      <c r="O144" s="46"/>
      <c r="P144" s="46">
        <v>2</v>
      </c>
      <c r="Q144" s="46"/>
      <c r="R144" s="46"/>
      <c r="S144" s="46"/>
      <c r="T144" s="46"/>
      <c r="U144" s="46"/>
      <c r="V144" s="46">
        <v>8</v>
      </c>
      <c r="W144" s="46">
        <f t="shared" si="5"/>
        <v>220</v>
      </c>
    </row>
    <row r="145" spans="1:23" x14ac:dyDescent="0.2">
      <c r="A145" s="6" t="s">
        <v>71</v>
      </c>
      <c r="B145" s="3"/>
      <c r="C145" s="3"/>
      <c r="D145" s="3"/>
      <c r="E145" s="3">
        <v>249</v>
      </c>
      <c r="F145" s="3"/>
      <c r="G145" s="3"/>
      <c r="H145" s="3">
        <v>30</v>
      </c>
      <c r="I145" s="3"/>
      <c r="J145" s="3"/>
      <c r="K145" s="3"/>
      <c r="L145" s="3"/>
      <c r="M145" s="3">
        <v>4</v>
      </c>
      <c r="N145" s="3"/>
      <c r="O145" s="3"/>
      <c r="P145" s="3">
        <v>9</v>
      </c>
      <c r="Q145" s="3"/>
      <c r="R145" s="3"/>
      <c r="S145" s="3"/>
      <c r="T145" s="3"/>
      <c r="U145" s="3"/>
      <c r="V145" s="3">
        <v>26</v>
      </c>
      <c r="W145" s="52">
        <f t="shared" si="5"/>
        <v>318</v>
      </c>
    </row>
    <row r="146" spans="1:23" x14ac:dyDescent="0.2">
      <c r="A146" s="50" t="s">
        <v>72</v>
      </c>
      <c r="B146" s="46"/>
      <c r="C146" s="46"/>
      <c r="D146" s="46"/>
      <c r="E146" s="46">
        <v>325</v>
      </c>
      <c r="F146" s="46"/>
      <c r="G146" s="46"/>
      <c r="H146" s="46"/>
      <c r="I146" s="46"/>
      <c r="J146" s="46"/>
      <c r="K146" s="46"/>
      <c r="L146" s="46"/>
      <c r="M146" s="46">
        <v>10</v>
      </c>
      <c r="N146" s="46"/>
      <c r="O146" s="46"/>
      <c r="P146" s="46">
        <v>3</v>
      </c>
      <c r="Q146" s="46"/>
      <c r="R146" s="46"/>
      <c r="S146" s="46"/>
      <c r="T146" s="46"/>
      <c r="U146" s="46"/>
      <c r="V146" s="46"/>
      <c r="W146" s="46">
        <f t="shared" si="5"/>
        <v>338</v>
      </c>
    </row>
    <row r="147" spans="1:23" x14ac:dyDescent="0.2">
      <c r="A147" s="69" t="s">
        <v>215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52"/>
    </row>
    <row r="148" spans="1:23" x14ac:dyDescent="0.2">
      <c r="A148" s="50" t="s">
        <v>73</v>
      </c>
      <c r="B148" s="46"/>
      <c r="C148" s="46"/>
      <c r="D148" s="46">
        <v>4</v>
      </c>
      <c r="E148" s="46">
        <v>13</v>
      </c>
      <c r="F148" s="46"/>
      <c r="G148" s="46"/>
      <c r="H148" s="46"/>
      <c r="I148" s="46"/>
      <c r="J148" s="46"/>
      <c r="K148" s="46"/>
      <c r="L148" s="46"/>
      <c r="M148" s="46">
        <v>2</v>
      </c>
      <c r="N148" s="46"/>
      <c r="O148" s="46"/>
      <c r="P148" s="46">
        <v>3</v>
      </c>
      <c r="Q148" s="46"/>
      <c r="R148" s="46"/>
      <c r="S148" s="46"/>
      <c r="T148" s="46"/>
      <c r="U148" s="46"/>
      <c r="V148" s="46"/>
      <c r="W148" s="46">
        <f t="shared" si="5"/>
        <v>22</v>
      </c>
    </row>
    <row r="149" spans="1:23" x14ac:dyDescent="0.2">
      <c r="A149" s="6" t="s">
        <v>74</v>
      </c>
      <c r="B149" s="3"/>
      <c r="C149" s="3"/>
      <c r="D149" s="3"/>
      <c r="E149" s="3">
        <v>21</v>
      </c>
      <c r="F149" s="3"/>
      <c r="G149" s="3">
        <v>1</v>
      </c>
      <c r="H149" s="3">
        <v>3</v>
      </c>
      <c r="I149" s="3"/>
      <c r="J149" s="3"/>
      <c r="K149" s="3"/>
      <c r="L149" s="3">
        <v>3</v>
      </c>
      <c r="M149" s="3">
        <v>2</v>
      </c>
      <c r="N149" s="3"/>
      <c r="O149" s="3"/>
      <c r="P149" s="3"/>
      <c r="Q149" s="3"/>
      <c r="R149" s="3"/>
      <c r="S149" s="3"/>
      <c r="T149" s="3"/>
      <c r="U149" s="3"/>
      <c r="V149" s="3"/>
      <c r="W149" s="52">
        <f t="shared" si="5"/>
        <v>30</v>
      </c>
    </row>
    <row r="150" spans="1:23" x14ac:dyDescent="0.2">
      <c r="A150" s="50" t="s">
        <v>75</v>
      </c>
      <c r="B150" s="46"/>
      <c r="C150" s="46"/>
      <c r="D150" s="46"/>
      <c r="E150" s="46">
        <v>101</v>
      </c>
      <c r="F150" s="46"/>
      <c r="G150" s="46"/>
      <c r="H150" s="46">
        <v>8</v>
      </c>
      <c r="I150" s="46"/>
      <c r="J150" s="46">
        <v>3</v>
      </c>
      <c r="K150" s="46">
        <v>3</v>
      </c>
      <c r="L150" s="46">
        <v>3</v>
      </c>
      <c r="M150" s="46">
        <v>3</v>
      </c>
      <c r="N150" s="46"/>
      <c r="O150" s="46"/>
      <c r="P150" s="46"/>
      <c r="Q150" s="46">
        <v>1</v>
      </c>
      <c r="R150" s="46"/>
      <c r="S150" s="46"/>
      <c r="T150" s="46"/>
      <c r="U150" s="46"/>
      <c r="V150" s="46"/>
      <c r="W150" s="46">
        <f t="shared" si="5"/>
        <v>122</v>
      </c>
    </row>
    <row r="151" spans="1:23" x14ac:dyDescent="0.2">
      <c r="A151" s="69" t="s">
        <v>214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52"/>
    </row>
    <row r="152" spans="1:23" x14ac:dyDescent="0.2">
      <c r="A152" s="41" t="s">
        <v>157</v>
      </c>
      <c r="B152" s="46"/>
      <c r="C152" s="46"/>
      <c r="D152" s="46"/>
      <c r="E152" s="46">
        <v>855</v>
      </c>
      <c r="F152" s="46"/>
      <c r="G152" s="46"/>
      <c r="H152" s="46">
        <v>5</v>
      </c>
      <c r="I152" s="46"/>
      <c r="J152" s="46"/>
      <c r="K152" s="46"/>
      <c r="L152" s="46"/>
      <c r="M152" s="46">
        <v>40</v>
      </c>
      <c r="N152" s="46"/>
      <c r="O152" s="46"/>
      <c r="P152" s="46"/>
      <c r="Q152" s="46"/>
      <c r="R152" s="46"/>
      <c r="S152" s="46"/>
      <c r="T152" s="46"/>
      <c r="U152" s="46"/>
      <c r="V152" s="46"/>
      <c r="W152" s="46">
        <f t="shared" si="5"/>
        <v>900</v>
      </c>
    </row>
    <row r="153" spans="1:23" x14ac:dyDescent="0.2">
      <c r="A153" s="16" t="s">
        <v>168</v>
      </c>
      <c r="B153" s="3"/>
      <c r="C153" s="3"/>
      <c r="D153" s="3"/>
      <c r="E153" s="3">
        <v>297</v>
      </c>
      <c r="F153" s="3"/>
      <c r="G153" s="3"/>
      <c r="H153" s="3">
        <v>2</v>
      </c>
      <c r="I153" s="3"/>
      <c r="J153" s="3"/>
      <c r="K153" s="3"/>
      <c r="L153" s="3"/>
      <c r="M153" s="3">
        <v>13</v>
      </c>
      <c r="N153" s="3"/>
      <c r="O153" s="3"/>
      <c r="P153" s="3"/>
      <c r="Q153" s="3"/>
      <c r="R153" s="3"/>
      <c r="S153" s="3"/>
      <c r="T153" s="3"/>
      <c r="U153" s="3"/>
      <c r="V153" s="3"/>
      <c r="W153" s="52">
        <f t="shared" si="5"/>
        <v>312</v>
      </c>
    </row>
    <row r="154" spans="1:23" x14ac:dyDescent="0.2">
      <c r="A154" s="41" t="s">
        <v>158</v>
      </c>
      <c r="B154" s="46"/>
      <c r="C154" s="46"/>
      <c r="D154" s="46"/>
      <c r="E154" s="46">
        <v>136</v>
      </c>
      <c r="F154" s="46">
        <v>3</v>
      </c>
      <c r="G154" s="46">
        <v>10</v>
      </c>
      <c r="H154" s="46"/>
      <c r="I154" s="46"/>
      <c r="J154" s="46"/>
      <c r="K154" s="46"/>
      <c r="L154" s="46"/>
      <c r="M154" s="46">
        <v>15</v>
      </c>
      <c r="N154" s="46"/>
      <c r="O154" s="46"/>
      <c r="P154" s="46">
        <v>27</v>
      </c>
      <c r="Q154" s="46"/>
      <c r="R154" s="46"/>
      <c r="S154" s="46">
        <v>1</v>
      </c>
      <c r="T154" s="46"/>
      <c r="U154" s="46"/>
      <c r="V154" s="46">
        <v>89</v>
      </c>
      <c r="W154" s="46">
        <f t="shared" si="5"/>
        <v>281</v>
      </c>
    </row>
    <row r="155" spans="1:23" ht="13.5" thickBot="1" x14ac:dyDescent="0.25">
      <c r="A155" s="40" t="s">
        <v>166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>
        <v>2</v>
      </c>
      <c r="N155" s="32"/>
      <c r="O155" s="32"/>
      <c r="P155" s="32">
        <v>239</v>
      </c>
      <c r="Q155" s="32"/>
      <c r="R155" s="32"/>
      <c r="S155" s="32"/>
      <c r="T155" s="32"/>
      <c r="U155" s="32"/>
      <c r="V155" s="32">
        <v>11</v>
      </c>
      <c r="W155" s="52">
        <f t="shared" si="5"/>
        <v>252</v>
      </c>
    </row>
    <row r="156" spans="1:23" s="8" customFormat="1" ht="17.25" customHeight="1" thickBot="1" x14ac:dyDescent="0.25">
      <c r="A156" s="11" t="s">
        <v>31</v>
      </c>
      <c r="B156" s="10">
        <f>SUM(B142:B155)</f>
        <v>0</v>
      </c>
      <c r="C156" s="10">
        <f t="shared" ref="C156:V156" si="6">SUM(C142:C155)</f>
        <v>26</v>
      </c>
      <c r="D156" s="10">
        <f t="shared" si="6"/>
        <v>4</v>
      </c>
      <c r="E156" s="10">
        <f t="shared" si="6"/>
        <v>2854</v>
      </c>
      <c r="F156" s="10">
        <f t="shared" si="6"/>
        <v>3</v>
      </c>
      <c r="G156" s="10">
        <f t="shared" si="6"/>
        <v>11</v>
      </c>
      <c r="H156" s="10">
        <f t="shared" si="6"/>
        <v>49</v>
      </c>
      <c r="I156" s="10">
        <f t="shared" si="6"/>
        <v>0</v>
      </c>
      <c r="J156" s="10">
        <f t="shared" si="6"/>
        <v>3</v>
      </c>
      <c r="K156" s="10">
        <f t="shared" si="6"/>
        <v>3</v>
      </c>
      <c r="L156" s="10">
        <f t="shared" si="6"/>
        <v>6</v>
      </c>
      <c r="M156" s="10">
        <f t="shared" si="6"/>
        <v>115</v>
      </c>
      <c r="N156" s="10">
        <f t="shared" si="6"/>
        <v>0</v>
      </c>
      <c r="O156" s="10">
        <f t="shared" si="6"/>
        <v>0</v>
      </c>
      <c r="P156" s="10">
        <f t="shared" si="6"/>
        <v>285</v>
      </c>
      <c r="Q156" s="10">
        <f t="shared" si="6"/>
        <v>1</v>
      </c>
      <c r="R156" s="10">
        <f t="shared" si="6"/>
        <v>0</v>
      </c>
      <c r="S156" s="10">
        <f t="shared" si="6"/>
        <v>1</v>
      </c>
      <c r="T156" s="10">
        <f t="shared" si="6"/>
        <v>0</v>
      </c>
      <c r="U156" s="10">
        <f t="shared" si="6"/>
        <v>0</v>
      </c>
      <c r="V156" s="10">
        <f t="shared" si="6"/>
        <v>170</v>
      </c>
      <c r="W156" s="10">
        <f>SUM(W142:W155)</f>
        <v>3531</v>
      </c>
    </row>
    <row r="157" spans="1:23" s="15" customFormat="1" ht="19.5" customHeight="1" x14ac:dyDescent="0.25">
      <c r="A157" s="22" t="s">
        <v>165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5" customFormat="1" x14ac:dyDescent="0.2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15" customFormat="1" ht="21.75" customHeight="1" thickBot="1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45.75" customHeight="1" thickBot="1" x14ac:dyDescent="0.25">
      <c r="A160" s="70" t="s">
        <v>76</v>
      </c>
      <c r="B160" s="72" t="s">
        <v>218</v>
      </c>
      <c r="C160" s="65" t="s">
        <v>227</v>
      </c>
      <c r="D160" s="65" t="s">
        <v>226</v>
      </c>
      <c r="E160" s="67" t="s">
        <v>196</v>
      </c>
      <c r="F160" s="67" t="s">
        <v>220</v>
      </c>
      <c r="G160" s="65" t="s">
        <v>221</v>
      </c>
      <c r="H160" s="65" t="s">
        <v>219</v>
      </c>
      <c r="I160" s="67" t="s">
        <v>222</v>
      </c>
      <c r="J160" s="65" t="s">
        <v>199</v>
      </c>
      <c r="K160" s="65" t="s">
        <v>200</v>
      </c>
      <c r="L160" s="65" t="s">
        <v>197</v>
      </c>
      <c r="M160" s="66" t="s">
        <v>201</v>
      </c>
      <c r="N160" s="65" t="s">
        <v>202</v>
      </c>
      <c r="O160" s="66" t="s">
        <v>203</v>
      </c>
      <c r="P160" s="66" t="s">
        <v>204</v>
      </c>
      <c r="Q160" s="66" t="s">
        <v>205</v>
      </c>
      <c r="R160" s="66" t="s">
        <v>206</v>
      </c>
      <c r="S160" s="65" t="s">
        <v>207</v>
      </c>
      <c r="T160" s="68" t="s">
        <v>208</v>
      </c>
      <c r="U160" s="70" t="s">
        <v>209</v>
      </c>
      <c r="V160" s="66" t="s">
        <v>210</v>
      </c>
      <c r="W160" s="66" t="s">
        <v>1</v>
      </c>
    </row>
    <row r="161" spans="1:23" x14ac:dyDescent="0.2">
      <c r="A161" s="50" t="s">
        <v>0</v>
      </c>
      <c r="B161" s="46">
        <f>B69</f>
        <v>1961</v>
      </c>
      <c r="C161" s="46">
        <f>C69</f>
        <v>6425</v>
      </c>
      <c r="D161" s="46">
        <f>D69</f>
        <v>766</v>
      </c>
      <c r="E161" s="46">
        <f>E69</f>
        <v>0</v>
      </c>
      <c r="F161" s="46">
        <f>F69</f>
        <v>23</v>
      </c>
      <c r="G161" s="46">
        <f>G69</f>
        <v>107</v>
      </c>
      <c r="H161" s="46">
        <f>H69</f>
        <v>247</v>
      </c>
      <c r="I161" s="46">
        <f>I69</f>
        <v>18</v>
      </c>
      <c r="J161" s="46">
        <f>J69</f>
        <v>63</v>
      </c>
      <c r="K161" s="46">
        <f>K69</f>
        <v>11</v>
      </c>
      <c r="L161" s="46">
        <f>L69</f>
        <v>56</v>
      </c>
      <c r="M161" s="46">
        <f>M69</f>
        <v>246</v>
      </c>
      <c r="N161" s="46">
        <f>N69</f>
        <v>67</v>
      </c>
      <c r="O161" s="46">
        <f>O69</f>
        <v>157</v>
      </c>
      <c r="P161" s="46">
        <f>P69</f>
        <v>63</v>
      </c>
      <c r="Q161" s="46">
        <f>Q69</f>
        <v>185</v>
      </c>
      <c r="R161" s="46">
        <f>R69</f>
        <v>1</v>
      </c>
      <c r="S161" s="46">
        <f>S69</f>
        <v>35</v>
      </c>
      <c r="T161" s="46">
        <f>T69</f>
        <v>12</v>
      </c>
      <c r="U161" s="46">
        <f>U69</f>
        <v>686</v>
      </c>
      <c r="V161" s="46">
        <f>V69</f>
        <v>272</v>
      </c>
      <c r="W161" s="46">
        <f>SUM(B161:V161)</f>
        <v>11401</v>
      </c>
    </row>
    <row r="162" spans="1:23" x14ac:dyDescent="0.2">
      <c r="A162" s="6" t="s">
        <v>32</v>
      </c>
      <c r="B162" s="3">
        <f>B139</f>
        <v>104</v>
      </c>
      <c r="C162" s="3">
        <f t="shared" ref="C162:V162" si="7">C139</f>
        <v>593</v>
      </c>
      <c r="D162" s="3">
        <f t="shared" si="7"/>
        <v>331</v>
      </c>
      <c r="E162" s="3">
        <f t="shared" si="7"/>
        <v>0</v>
      </c>
      <c r="F162" s="3">
        <f t="shared" si="7"/>
        <v>16</v>
      </c>
      <c r="G162" s="3">
        <f t="shared" si="7"/>
        <v>0</v>
      </c>
      <c r="H162" s="3">
        <f t="shared" si="7"/>
        <v>12</v>
      </c>
      <c r="I162" s="3">
        <f t="shared" si="7"/>
        <v>4</v>
      </c>
      <c r="J162" s="3">
        <f t="shared" si="7"/>
        <v>394</v>
      </c>
      <c r="K162" s="3">
        <f t="shared" si="7"/>
        <v>3</v>
      </c>
      <c r="L162" s="3">
        <f t="shared" si="7"/>
        <v>88</v>
      </c>
      <c r="M162" s="3">
        <f t="shared" si="7"/>
        <v>52</v>
      </c>
      <c r="N162" s="3">
        <f t="shared" si="7"/>
        <v>28</v>
      </c>
      <c r="O162" s="3">
        <f t="shared" si="7"/>
        <v>42</v>
      </c>
      <c r="P162" s="3">
        <f t="shared" si="7"/>
        <v>77</v>
      </c>
      <c r="Q162" s="3">
        <f t="shared" si="7"/>
        <v>6</v>
      </c>
      <c r="R162" s="3">
        <f t="shared" si="7"/>
        <v>0</v>
      </c>
      <c r="S162" s="3">
        <f t="shared" si="7"/>
        <v>116</v>
      </c>
      <c r="T162" s="3">
        <f t="shared" si="7"/>
        <v>16</v>
      </c>
      <c r="U162" s="3">
        <f t="shared" si="7"/>
        <v>4</v>
      </c>
      <c r="V162" s="3">
        <f t="shared" si="7"/>
        <v>121</v>
      </c>
      <c r="W162" s="52">
        <f>SUM(B162:V162)</f>
        <v>2007</v>
      </c>
    </row>
    <row r="163" spans="1:23" x14ac:dyDescent="0.2">
      <c r="A163" s="50" t="s">
        <v>69</v>
      </c>
      <c r="B163" s="46">
        <f>B156</f>
        <v>0</v>
      </c>
      <c r="C163" s="46">
        <f t="shared" ref="C163:V163" si="8">C156</f>
        <v>26</v>
      </c>
      <c r="D163" s="46">
        <f t="shared" si="8"/>
        <v>4</v>
      </c>
      <c r="E163" s="46">
        <f t="shared" si="8"/>
        <v>2854</v>
      </c>
      <c r="F163" s="46">
        <f t="shared" si="8"/>
        <v>3</v>
      </c>
      <c r="G163" s="46">
        <f t="shared" si="8"/>
        <v>11</v>
      </c>
      <c r="H163" s="46">
        <f t="shared" si="8"/>
        <v>49</v>
      </c>
      <c r="I163" s="46">
        <f t="shared" si="8"/>
        <v>0</v>
      </c>
      <c r="J163" s="46">
        <f t="shared" si="8"/>
        <v>3</v>
      </c>
      <c r="K163" s="46">
        <f t="shared" si="8"/>
        <v>3</v>
      </c>
      <c r="L163" s="46">
        <f t="shared" si="8"/>
        <v>6</v>
      </c>
      <c r="M163" s="46">
        <f t="shared" si="8"/>
        <v>115</v>
      </c>
      <c r="N163" s="46">
        <f t="shared" si="8"/>
        <v>0</v>
      </c>
      <c r="O163" s="46">
        <f t="shared" si="8"/>
        <v>0</v>
      </c>
      <c r="P163" s="46">
        <f t="shared" si="8"/>
        <v>285</v>
      </c>
      <c r="Q163" s="46">
        <f t="shared" si="8"/>
        <v>1</v>
      </c>
      <c r="R163" s="46">
        <f t="shared" si="8"/>
        <v>0</v>
      </c>
      <c r="S163" s="46">
        <f t="shared" si="8"/>
        <v>1</v>
      </c>
      <c r="T163" s="46">
        <f t="shared" si="8"/>
        <v>0</v>
      </c>
      <c r="U163" s="46">
        <f t="shared" si="8"/>
        <v>0</v>
      </c>
      <c r="V163" s="46">
        <f t="shared" si="8"/>
        <v>170</v>
      </c>
      <c r="W163" s="46">
        <f>SUM(B163:V163)</f>
        <v>3531</v>
      </c>
    </row>
    <row r="164" spans="1:23" ht="13.5" thickBot="1" x14ac:dyDescent="0.25">
      <c r="A164" s="31" t="s">
        <v>116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52">
        <f>SUM(B231,C231)</f>
        <v>1328</v>
      </c>
    </row>
    <row r="165" spans="1:23" s="8" customFormat="1" ht="17.25" customHeight="1" thickBot="1" x14ac:dyDescent="0.25">
      <c r="A165" s="11" t="s">
        <v>77</v>
      </c>
      <c r="B165" s="10">
        <f>SUM(B161:B163)</f>
        <v>2065</v>
      </c>
      <c r="C165" s="10">
        <f t="shared" ref="C165:V165" si="9">SUM(C161:C163)</f>
        <v>7044</v>
      </c>
      <c r="D165" s="10">
        <f t="shared" si="9"/>
        <v>1101</v>
      </c>
      <c r="E165" s="10">
        <f t="shared" si="9"/>
        <v>2854</v>
      </c>
      <c r="F165" s="10">
        <f t="shared" si="9"/>
        <v>42</v>
      </c>
      <c r="G165" s="10">
        <f t="shared" si="9"/>
        <v>118</v>
      </c>
      <c r="H165" s="10">
        <f t="shared" si="9"/>
        <v>308</v>
      </c>
      <c r="I165" s="10">
        <f t="shared" si="9"/>
        <v>22</v>
      </c>
      <c r="J165" s="10">
        <f t="shared" si="9"/>
        <v>460</v>
      </c>
      <c r="K165" s="10">
        <f t="shared" si="9"/>
        <v>17</v>
      </c>
      <c r="L165" s="10">
        <f t="shared" si="9"/>
        <v>150</v>
      </c>
      <c r="M165" s="10">
        <f t="shared" si="9"/>
        <v>413</v>
      </c>
      <c r="N165" s="10">
        <f t="shared" si="9"/>
        <v>95</v>
      </c>
      <c r="O165" s="10">
        <f t="shared" si="9"/>
        <v>199</v>
      </c>
      <c r="P165" s="10">
        <f t="shared" si="9"/>
        <v>425</v>
      </c>
      <c r="Q165" s="10">
        <f t="shared" si="9"/>
        <v>192</v>
      </c>
      <c r="R165" s="10">
        <f t="shared" si="9"/>
        <v>1</v>
      </c>
      <c r="S165" s="10">
        <f t="shared" si="9"/>
        <v>152</v>
      </c>
      <c r="T165" s="10">
        <f t="shared" si="9"/>
        <v>28</v>
      </c>
      <c r="U165" s="10">
        <f t="shared" si="9"/>
        <v>690</v>
      </c>
      <c r="V165" s="10">
        <f t="shared" si="9"/>
        <v>563</v>
      </c>
      <c r="W165" s="10">
        <f>SUM(W161:W164)</f>
        <v>18267</v>
      </c>
    </row>
    <row r="166" spans="1:23" ht="47.25" customHeight="1" x14ac:dyDescent="0.35">
      <c r="A166" s="71" t="s">
        <v>216</v>
      </c>
      <c r="B166" s="1"/>
      <c r="C166" s="1"/>
      <c r="D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x14ac:dyDescent="0.25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30.75" customHeight="1" thickBot="1" x14ac:dyDescent="0.25">
      <c r="A169" s="76" t="s">
        <v>78</v>
      </c>
      <c r="B169" s="77"/>
      <c r="C169" s="78"/>
      <c r="E169" s="1"/>
      <c r="F169" s="1"/>
    </row>
    <row r="170" spans="1:23" ht="17.25" customHeight="1" thickBot="1" x14ac:dyDescent="0.25">
      <c r="A170" s="25" t="s">
        <v>217</v>
      </c>
      <c r="B170" s="23" t="s">
        <v>79</v>
      </c>
      <c r="C170" s="23" t="s">
        <v>80</v>
      </c>
    </row>
    <row r="171" spans="1:23" x14ac:dyDescent="0.2">
      <c r="A171" s="6" t="s">
        <v>81</v>
      </c>
      <c r="B171" s="20">
        <v>110</v>
      </c>
      <c r="C171" s="33">
        <v>25</v>
      </c>
    </row>
    <row r="172" spans="1:23" x14ac:dyDescent="0.2">
      <c r="A172" s="6" t="s">
        <v>136</v>
      </c>
      <c r="B172" s="20">
        <v>25</v>
      </c>
      <c r="C172" s="33">
        <v>14</v>
      </c>
    </row>
    <row r="173" spans="1:23" x14ac:dyDescent="0.2">
      <c r="A173" s="31" t="s">
        <v>139</v>
      </c>
      <c r="B173" s="38">
        <v>15</v>
      </c>
      <c r="C173" s="39">
        <v>8</v>
      </c>
    </row>
    <row r="174" spans="1:23" x14ac:dyDescent="0.2">
      <c r="A174" s="6" t="s">
        <v>137</v>
      </c>
      <c r="B174" s="20">
        <v>24</v>
      </c>
      <c r="C174" s="33">
        <v>8</v>
      </c>
    </row>
    <row r="175" spans="1:23" x14ac:dyDescent="0.2">
      <c r="A175" s="6" t="s">
        <v>138</v>
      </c>
      <c r="B175" s="20">
        <v>90</v>
      </c>
      <c r="C175" s="33">
        <v>10</v>
      </c>
    </row>
    <row r="176" spans="1:23" x14ac:dyDescent="0.2">
      <c r="A176" s="31" t="s">
        <v>149</v>
      </c>
      <c r="B176" s="38">
        <v>0</v>
      </c>
      <c r="C176" s="39">
        <v>25</v>
      </c>
    </row>
    <row r="177" spans="1:3" x14ac:dyDescent="0.2">
      <c r="A177" s="31" t="s">
        <v>140</v>
      </c>
      <c r="B177" s="38">
        <v>18</v>
      </c>
      <c r="C177" s="39">
        <v>10</v>
      </c>
    </row>
    <row r="178" spans="1:3" x14ac:dyDescent="0.2">
      <c r="A178" s="6" t="s">
        <v>82</v>
      </c>
      <c r="B178" s="20">
        <v>4</v>
      </c>
      <c r="C178" s="33">
        <v>15</v>
      </c>
    </row>
    <row r="179" spans="1:3" x14ac:dyDescent="0.2">
      <c r="A179" s="6" t="s">
        <v>83</v>
      </c>
      <c r="B179" s="20">
        <v>0</v>
      </c>
      <c r="C179" s="33">
        <v>20</v>
      </c>
    </row>
    <row r="180" spans="1:3" x14ac:dyDescent="0.2">
      <c r="A180" s="6" t="s">
        <v>147</v>
      </c>
      <c r="B180" s="20">
        <v>32</v>
      </c>
      <c r="C180" s="33">
        <v>32</v>
      </c>
    </row>
    <row r="181" spans="1:3" ht="13.5" thickBot="1" x14ac:dyDescent="0.25">
      <c r="A181" s="31" t="s">
        <v>145</v>
      </c>
      <c r="B181" s="38">
        <v>28</v>
      </c>
      <c r="C181" s="39">
        <v>20</v>
      </c>
    </row>
    <row r="182" spans="1:3" ht="13.5" thickBot="1" x14ac:dyDescent="0.25">
      <c r="A182" s="12" t="s">
        <v>31</v>
      </c>
      <c r="B182" s="19">
        <f>SUM(B171:B181)</f>
        <v>346</v>
      </c>
      <c r="C182" s="34">
        <f>SUM(C171:C181)</f>
        <v>187</v>
      </c>
    </row>
    <row r="183" spans="1:3" x14ac:dyDescent="0.2">
      <c r="A183" s="15"/>
      <c r="C183" s="35"/>
    </row>
    <row r="184" spans="1:3" x14ac:dyDescent="0.2">
      <c r="A184" s="15"/>
      <c r="C184" s="35"/>
    </row>
    <row r="185" spans="1:3" ht="17.25" customHeight="1" thickBot="1" x14ac:dyDescent="0.25">
      <c r="A185" s="26" t="s">
        <v>84</v>
      </c>
      <c r="B185" s="23" t="s">
        <v>79</v>
      </c>
      <c r="C185" s="23" t="s">
        <v>80</v>
      </c>
    </row>
    <row r="186" spans="1:3" x14ac:dyDescent="0.2">
      <c r="A186" s="6" t="s">
        <v>85</v>
      </c>
      <c r="B186" s="20">
        <v>26</v>
      </c>
      <c r="C186" s="33">
        <v>10</v>
      </c>
    </row>
    <row r="187" spans="1:3" x14ac:dyDescent="0.2">
      <c r="A187" s="6" t="s">
        <v>144</v>
      </c>
      <c r="B187" s="20">
        <v>13</v>
      </c>
      <c r="C187" s="33">
        <v>12</v>
      </c>
    </row>
    <row r="188" spans="1:3" x14ac:dyDescent="0.2">
      <c r="A188" s="6" t="s">
        <v>86</v>
      </c>
      <c r="B188" s="20">
        <v>0</v>
      </c>
      <c r="C188" s="33">
        <v>14</v>
      </c>
    </row>
    <row r="189" spans="1:3" x14ac:dyDescent="0.2">
      <c r="A189" s="6" t="s">
        <v>87</v>
      </c>
      <c r="B189" s="20">
        <v>5</v>
      </c>
      <c r="C189" s="33">
        <v>0</v>
      </c>
    </row>
    <row r="190" spans="1:3" x14ac:dyDescent="0.2">
      <c r="A190" s="6" t="s">
        <v>88</v>
      </c>
      <c r="B190" s="20">
        <v>4</v>
      </c>
      <c r="C190" s="33">
        <v>10</v>
      </c>
    </row>
    <row r="191" spans="1:3" ht="13.5" thickBot="1" x14ac:dyDescent="0.25">
      <c r="A191" s="6" t="s">
        <v>89</v>
      </c>
      <c r="B191" s="20">
        <v>0</v>
      </c>
      <c r="C191" s="33">
        <v>30</v>
      </c>
    </row>
    <row r="192" spans="1:3" ht="13.5" thickBot="1" x14ac:dyDescent="0.25">
      <c r="A192" s="12" t="s">
        <v>31</v>
      </c>
      <c r="B192" s="19">
        <f>SUM(B186:B191)</f>
        <v>48</v>
      </c>
      <c r="C192" s="34">
        <f>SUM(C186:C191)</f>
        <v>76</v>
      </c>
    </row>
    <row r="193" spans="1:3" x14ac:dyDescent="0.2">
      <c r="A193" s="15"/>
      <c r="C193" s="35"/>
    </row>
    <row r="194" spans="1:3" x14ac:dyDescent="0.2">
      <c r="A194" s="15"/>
      <c r="C194" s="35"/>
    </row>
    <row r="195" spans="1:3" ht="13.5" thickBot="1" x14ac:dyDescent="0.25">
      <c r="A195" s="24" t="s">
        <v>90</v>
      </c>
      <c r="B195" s="23" t="s">
        <v>79</v>
      </c>
      <c r="C195" s="23" t="s">
        <v>80</v>
      </c>
    </row>
    <row r="196" spans="1:3" x14ac:dyDescent="0.2">
      <c r="A196" s="6" t="s">
        <v>91</v>
      </c>
      <c r="B196" s="20">
        <v>7</v>
      </c>
      <c r="C196" s="33">
        <v>50</v>
      </c>
    </row>
    <row r="197" spans="1:3" x14ac:dyDescent="0.2">
      <c r="A197" s="6" t="s">
        <v>92</v>
      </c>
      <c r="B197" s="20">
        <v>0</v>
      </c>
      <c r="C197" s="33">
        <v>16</v>
      </c>
    </row>
    <row r="198" spans="1:3" x14ac:dyDescent="0.2">
      <c r="A198" s="6" t="s">
        <v>93</v>
      </c>
      <c r="B198" s="20">
        <v>10</v>
      </c>
      <c r="C198" s="33">
        <v>0</v>
      </c>
    </row>
    <row r="199" spans="1:3" x14ac:dyDescent="0.2">
      <c r="A199" s="6" t="s">
        <v>94</v>
      </c>
      <c r="B199" s="20">
        <v>0</v>
      </c>
      <c r="C199" s="33">
        <v>25</v>
      </c>
    </row>
    <row r="200" spans="1:3" x14ac:dyDescent="0.2">
      <c r="A200" s="6" t="s">
        <v>125</v>
      </c>
      <c r="B200" s="20">
        <v>40</v>
      </c>
      <c r="C200" s="33">
        <v>0</v>
      </c>
    </row>
    <row r="201" spans="1:3" x14ac:dyDescent="0.2">
      <c r="A201" s="6" t="s">
        <v>95</v>
      </c>
      <c r="B201" s="20">
        <v>10</v>
      </c>
      <c r="C201" s="33">
        <v>0</v>
      </c>
    </row>
    <row r="202" spans="1:3" x14ac:dyDescent="0.2">
      <c r="A202" s="29" t="s">
        <v>96</v>
      </c>
      <c r="B202" s="28">
        <v>0</v>
      </c>
      <c r="C202" s="36">
        <v>60</v>
      </c>
    </row>
    <row r="203" spans="1:3" x14ac:dyDescent="0.2">
      <c r="A203" s="29" t="s">
        <v>143</v>
      </c>
      <c r="B203" s="28">
        <v>1</v>
      </c>
      <c r="C203" s="36">
        <v>16</v>
      </c>
    </row>
    <row r="204" spans="1:3" ht="13.5" thickBot="1" x14ac:dyDescent="0.25">
      <c r="A204" s="29" t="s">
        <v>97</v>
      </c>
      <c r="B204" s="28">
        <v>0</v>
      </c>
      <c r="C204" s="36">
        <v>55</v>
      </c>
    </row>
    <row r="205" spans="1:3" ht="13.5" thickBot="1" x14ac:dyDescent="0.25">
      <c r="A205" s="12" t="s">
        <v>31</v>
      </c>
      <c r="B205" s="34">
        <f>SUM(B196:B204)</f>
        <v>68</v>
      </c>
      <c r="C205" s="34">
        <f>SUM(C196:C204)</f>
        <v>222</v>
      </c>
    </row>
    <row r="206" spans="1:3" x14ac:dyDescent="0.2">
      <c r="A206" s="15"/>
      <c r="C206" s="35"/>
    </row>
    <row r="207" spans="1:3" ht="13.5" thickBot="1" x14ac:dyDescent="0.25">
      <c r="A207" s="26" t="s">
        <v>98</v>
      </c>
      <c r="B207" s="23" t="s">
        <v>79</v>
      </c>
      <c r="C207" s="23" t="s">
        <v>80</v>
      </c>
    </row>
    <row r="208" spans="1:3" x14ac:dyDescent="0.2">
      <c r="A208" s="6"/>
      <c r="B208" s="20"/>
      <c r="C208" s="33"/>
    </row>
    <row r="209" spans="1:3" x14ac:dyDescent="0.2">
      <c r="A209" s="6" t="s">
        <v>99</v>
      </c>
      <c r="B209" s="20">
        <v>21</v>
      </c>
      <c r="C209" s="33">
        <v>30</v>
      </c>
    </row>
    <row r="210" spans="1:3" x14ac:dyDescent="0.2">
      <c r="A210" s="6" t="s">
        <v>141</v>
      </c>
      <c r="B210" s="20">
        <v>0</v>
      </c>
      <c r="C210" s="33">
        <v>15</v>
      </c>
    </row>
    <row r="211" spans="1:3" x14ac:dyDescent="0.2">
      <c r="A211" s="6" t="s">
        <v>117</v>
      </c>
      <c r="B211" s="20">
        <v>30</v>
      </c>
      <c r="C211" s="33">
        <v>30</v>
      </c>
    </row>
    <row r="212" spans="1:3" x14ac:dyDescent="0.2">
      <c r="A212" s="6" t="s">
        <v>148</v>
      </c>
      <c r="B212" s="20">
        <v>48</v>
      </c>
      <c r="C212" s="33">
        <v>40</v>
      </c>
    </row>
    <row r="213" spans="1:3" x14ac:dyDescent="0.2">
      <c r="A213" s="6" t="s">
        <v>146</v>
      </c>
      <c r="B213" s="20">
        <v>0</v>
      </c>
      <c r="C213" s="33">
        <v>40</v>
      </c>
    </row>
    <row r="214" spans="1:3" x14ac:dyDescent="0.2">
      <c r="A214" s="6" t="s">
        <v>100</v>
      </c>
      <c r="B214" s="20">
        <v>0</v>
      </c>
      <c r="C214" s="33">
        <v>25</v>
      </c>
    </row>
    <row r="215" spans="1:3" ht="13.5" thickBot="1" x14ac:dyDescent="0.25">
      <c r="A215" s="6" t="s">
        <v>101</v>
      </c>
      <c r="B215" s="20">
        <v>0</v>
      </c>
      <c r="C215" s="33">
        <v>20</v>
      </c>
    </row>
    <row r="216" spans="1:3" ht="13.5" thickBot="1" x14ac:dyDescent="0.25">
      <c r="A216" s="12" t="s">
        <v>31</v>
      </c>
      <c r="B216" s="19">
        <f>SUM(B208:B215)</f>
        <v>99</v>
      </c>
      <c r="C216" s="19">
        <f>SUM(C208:C215)</f>
        <v>200</v>
      </c>
    </row>
    <row r="217" spans="1:3" x14ac:dyDescent="0.2">
      <c r="A217" s="15"/>
      <c r="C217" s="35"/>
    </row>
    <row r="218" spans="1:3" ht="13.5" thickBot="1" x14ac:dyDescent="0.25">
      <c r="A218" s="26" t="s">
        <v>102</v>
      </c>
      <c r="B218" s="23" t="s">
        <v>79</v>
      </c>
      <c r="C218" s="23" t="s">
        <v>80</v>
      </c>
    </row>
    <row r="219" spans="1:3" x14ac:dyDescent="0.2">
      <c r="A219" s="6" t="s">
        <v>103</v>
      </c>
      <c r="B219" s="20">
        <v>0</v>
      </c>
      <c r="C219" s="33">
        <v>4</v>
      </c>
    </row>
    <row r="220" spans="1:3" x14ac:dyDescent="0.2">
      <c r="A220" s="6" t="s">
        <v>142</v>
      </c>
      <c r="B220" s="20">
        <v>1</v>
      </c>
      <c r="C220" s="33">
        <v>14</v>
      </c>
    </row>
    <row r="221" spans="1:3" x14ac:dyDescent="0.2">
      <c r="A221" s="6" t="s">
        <v>104</v>
      </c>
      <c r="B221" s="20">
        <v>0</v>
      </c>
      <c r="C221" s="33">
        <v>10</v>
      </c>
    </row>
    <row r="222" spans="1:3" x14ac:dyDescent="0.2">
      <c r="A222" s="6" t="s">
        <v>105</v>
      </c>
      <c r="B222" s="20">
        <v>0</v>
      </c>
      <c r="C222" s="33">
        <v>18</v>
      </c>
    </row>
    <row r="223" spans="1:3" ht="13.5" thickBot="1" x14ac:dyDescent="0.25">
      <c r="A223" s="6" t="s">
        <v>106</v>
      </c>
      <c r="B223" s="20">
        <v>10</v>
      </c>
      <c r="C223" s="33">
        <v>0</v>
      </c>
    </row>
    <row r="224" spans="1:3" ht="13.5" thickBot="1" x14ac:dyDescent="0.25">
      <c r="A224" s="12" t="s">
        <v>31</v>
      </c>
      <c r="B224" s="19">
        <f>SUM(B219:B223)</f>
        <v>11</v>
      </c>
      <c r="C224" s="34">
        <f>SUM(C219:C223)</f>
        <v>46</v>
      </c>
    </row>
    <row r="225" spans="1:3" x14ac:dyDescent="0.2">
      <c r="A225" s="15"/>
      <c r="C225" s="35"/>
    </row>
    <row r="226" spans="1:3" x14ac:dyDescent="0.2">
      <c r="A226" s="15"/>
      <c r="C226" s="35"/>
    </row>
    <row r="227" spans="1:3" ht="13.5" thickBot="1" x14ac:dyDescent="0.25">
      <c r="A227" s="26" t="s">
        <v>107</v>
      </c>
      <c r="B227" s="23" t="s">
        <v>79</v>
      </c>
      <c r="C227" s="23" t="s">
        <v>80</v>
      </c>
    </row>
    <row r="228" spans="1:3" ht="13.5" thickBot="1" x14ac:dyDescent="0.25">
      <c r="A228" s="6" t="s">
        <v>108</v>
      </c>
      <c r="B228" s="20">
        <v>0</v>
      </c>
      <c r="C228" s="33">
        <v>25</v>
      </c>
    </row>
    <row r="229" spans="1:3" ht="13.5" thickBot="1" x14ac:dyDescent="0.25">
      <c r="A229" s="12" t="s">
        <v>31</v>
      </c>
      <c r="B229" s="19">
        <f>SUM(B225:B228)</f>
        <v>0</v>
      </c>
      <c r="C229" s="34">
        <f>SUM(C225:C228)</f>
        <v>25</v>
      </c>
    </row>
    <row r="230" spans="1:3" ht="13.5" thickBot="1" x14ac:dyDescent="0.25">
      <c r="A230" s="15"/>
      <c r="C230" s="35"/>
    </row>
    <row r="231" spans="1:3" ht="13.5" thickBot="1" x14ac:dyDescent="0.25">
      <c r="A231" s="27" t="s">
        <v>77</v>
      </c>
      <c r="B231" s="21">
        <f>SUM(B182,B192,B205,B216,B224,B229)</f>
        <v>572</v>
      </c>
      <c r="C231" s="37">
        <f>SUM(C182,C192,C205,C216,C224,C229)</f>
        <v>756</v>
      </c>
    </row>
  </sheetData>
  <phoneticPr fontId="0" type="noConversion"/>
  <printOptions horizontalCentered="1" verticalCentered="1" gridLines="1"/>
  <pageMargins left="0.25" right="0.25" top="0.75" bottom="0.75" header="0.3" footer="0.3"/>
  <pageSetup paperSize="17" scale="70" orientation="landscape" r:id="rId1"/>
  <headerFooter alignWithMargins="0">
    <oddHeader>&amp;RPARKING SPACE INVENTORY JAN 2021</oddHeader>
    <oddFooter>&amp;L&amp;F&amp;CPage &amp;P&amp;R&amp;D</oddFooter>
  </headerFooter>
  <rowBreaks count="3" manualBreakCount="3">
    <brk id="61" max="16383" man="1"/>
    <brk id="115" max="16383" man="1"/>
    <brk id="16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INVN0617</vt:lpstr>
      <vt:lpstr>INVN0617!Print_Area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McArdle</dc:creator>
  <cp:lastModifiedBy>Michael Johnston</cp:lastModifiedBy>
  <cp:lastPrinted>2019-06-18T23:32:35Z</cp:lastPrinted>
  <dcterms:created xsi:type="dcterms:W3CDTF">1996-12-04T23:54:51Z</dcterms:created>
  <dcterms:modified xsi:type="dcterms:W3CDTF">2021-02-10T18:46:11Z</dcterms:modified>
</cp:coreProperties>
</file>